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Ferrocor Perú\Marketing\Listas de Precios\"/>
    </mc:Choice>
  </mc:AlternateContent>
  <xr:revisionPtr revIDLastSave="0" documentId="13_ncr:1_{0E93562A-0B38-4D95-82DB-C099150A763F}" xr6:coauthVersionLast="47" xr6:coauthVersionMax="47" xr10:uidLastSave="{00000000-0000-0000-0000-000000000000}"/>
  <bookViews>
    <workbookView xWindow="-120" yWindow="-120" windowWidth="20730" windowHeight="11160" firstSheet="6" activeTab="6" xr2:uid="{00000000-000D-0000-FFFF-FFFF00000000}"/>
  </bookViews>
  <sheets>
    <sheet name="Imp 1" sheetId="1" state="hidden" r:id="rId1"/>
    <sheet name="Imp 2" sheetId="2" state="hidden" r:id="rId2"/>
    <sheet name="Hoja1" sheetId="3" state="hidden" r:id="rId3"/>
    <sheet name="NOV2022" sheetId="4" state="hidden" r:id="rId4"/>
    <sheet name="Ago 23" sheetId="5" state="hidden" r:id="rId5"/>
    <sheet name="Abr 2024" sheetId="6" state="hidden" r:id="rId6"/>
    <sheet name="Julio 2025 (2)" sheetId="9" r:id="rId7"/>
    <sheet name="Julio 2025" sheetId="7" state="hidden" r:id="rId8"/>
    <sheet name="Precios Instalaciones" sheetId="8" state="hidden" r:id="rId9"/>
  </sheets>
  <definedNames>
    <definedName name="_xlnm.Print_Area" localSheetId="8">'Precios Instalaciones'!$A$36:$G$92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4" i="8" l="1"/>
  <c r="E26" i="8"/>
  <c r="E18" i="8"/>
  <c r="E9" i="8"/>
  <c r="F53" i="7" l="1"/>
  <c r="F49" i="7"/>
  <c r="F48" i="7"/>
  <c r="F47" i="7"/>
  <c r="F46" i="7"/>
  <c r="G53" i="6"/>
  <c r="G49" i="6"/>
  <c r="G48" i="6"/>
  <c r="G47" i="6"/>
  <c r="G46" i="6"/>
  <c r="F52" i="5"/>
  <c r="F48" i="5"/>
  <c r="F47" i="5"/>
  <c r="F46" i="5"/>
  <c r="F45" i="5"/>
  <c r="D5" i="4"/>
  <c r="D6" i="4"/>
  <c r="D8" i="4"/>
  <c r="D9" i="4"/>
  <c r="D10" i="4"/>
  <c r="D11" i="4"/>
  <c r="D12" i="4"/>
  <c r="D13" i="4"/>
  <c r="D16" i="4"/>
  <c r="D17" i="4"/>
  <c r="D18" i="4"/>
  <c r="D20" i="4"/>
  <c r="D21" i="4"/>
  <c r="D23" i="4"/>
  <c r="D24" i="4"/>
  <c r="D25" i="4"/>
  <c r="D26" i="4"/>
  <c r="D27" i="4"/>
  <c r="D28" i="4"/>
  <c r="D29" i="4"/>
  <c r="D31" i="4"/>
  <c r="D33" i="4"/>
  <c r="D35" i="4"/>
  <c r="D36" i="4"/>
  <c r="D41" i="4"/>
  <c r="D42" i="4"/>
  <c r="D43" i="4"/>
  <c r="D44" i="4"/>
  <c r="D45" i="4"/>
  <c r="D46" i="4"/>
  <c r="D47" i="4"/>
  <c r="D48" i="4"/>
  <c r="D50" i="4"/>
  <c r="D51" i="4"/>
  <c r="D52" i="4"/>
  <c r="D53" i="4"/>
  <c r="D54" i="4"/>
  <c r="D55" i="4"/>
  <c r="D56" i="4"/>
  <c r="D58" i="4"/>
  <c r="D59" i="4"/>
  <c r="D60" i="4"/>
  <c r="D61" i="4"/>
  <c r="D62" i="4"/>
  <c r="D64" i="4"/>
  <c r="D65" i="4"/>
  <c r="D68" i="4"/>
  <c r="D69" i="4"/>
  <c r="D70" i="4"/>
  <c r="D71" i="4"/>
  <c r="D73" i="4"/>
  <c r="D74" i="4"/>
  <c r="D76" i="4"/>
  <c r="D79" i="4"/>
  <c r="D80" i="4"/>
  <c r="D81" i="4"/>
  <c r="D82" i="4"/>
  <c r="D83" i="4"/>
  <c r="C7" i="4"/>
  <c r="D7" i="4" s="1"/>
  <c r="C15" i="4"/>
  <c r="D15" i="4" s="1"/>
  <c r="C37" i="4"/>
  <c r="D37" i="4" s="1"/>
  <c r="C38" i="4"/>
  <c r="D38" i="4" s="1"/>
  <c r="C63" i="4"/>
  <c r="D63" i="4" s="1"/>
  <c r="C66" i="4"/>
  <c r="D66" i="4" s="1"/>
  <c r="C67" i="4"/>
  <c r="D67" i="4" s="1"/>
  <c r="C72" i="4"/>
  <c r="D72" i="4" s="1"/>
  <c r="C75" i="4"/>
  <c r="D75" i="4" s="1"/>
  <c r="C78" i="4"/>
  <c r="D78" i="4" s="1"/>
  <c r="C79" i="4"/>
  <c r="N8" i="2"/>
  <c r="O8" i="2" s="1"/>
  <c r="N9" i="2"/>
  <c r="O9" i="2" s="1"/>
  <c r="N10" i="2"/>
  <c r="O10" i="2" s="1"/>
  <c r="N11" i="2"/>
  <c r="O11" i="2" s="1"/>
  <c r="N12" i="2"/>
  <c r="O12" i="2" s="1"/>
  <c r="N13" i="2"/>
  <c r="N14" i="2"/>
  <c r="N15" i="2"/>
  <c r="O15" i="2" s="1"/>
  <c r="N16" i="2"/>
  <c r="O16" i="2" s="1"/>
  <c r="N17" i="2"/>
  <c r="O17" i="2" s="1"/>
  <c r="N18" i="2"/>
  <c r="O18" i="2" s="1"/>
  <c r="N19" i="2"/>
  <c r="O19" i="2" s="1"/>
  <c r="N20" i="2"/>
  <c r="O20" i="2" s="1"/>
  <c r="N21" i="2"/>
  <c r="O21" i="2" s="1"/>
  <c r="N22" i="2"/>
  <c r="O22" i="2" s="1"/>
  <c r="N23" i="2"/>
  <c r="O23" i="2" s="1"/>
  <c r="N24" i="2"/>
  <c r="O24" i="2" s="1"/>
  <c r="N25" i="2"/>
  <c r="O25" i="2" s="1"/>
  <c r="N26" i="2"/>
  <c r="O26" i="2" s="1"/>
  <c r="N27" i="2"/>
  <c r="O27" i="2" s="1"/>
  <c r="N28" i="2"/>
  <c r="O28" i="2" s="1"/>
  <c r="N29" i="2"/>
  <c r="O29" i="2" s="1"/>
  <c r="N30" i="2"/>
  <c r="N31" i="2"/>
  <c r="O31" i="2" s="1"/>
  <c r="N32" i="2"/>
  <c r="O32" i="2" s="1"/>
  <c r="N33" i="2"/>
  <c r="O33" i="2" s="1"/>
  <c r="N34" i="2"/>
  <c r="O34" i="2" s="1"/>
  <c r="N35" i="2"/>
  <c r="O35" i="2" s="1"/>
  <c r="N36" i="2"/>
  <c r="O36" i="2" s="1"/>
  <c r="N37" i="2"/>
  <c r="N38" i="2"/>
  <c r="O38" i="2" s="1"/>
  <c r="N39" i="2"/>
  <c r="O39" i="2" s="1"/>
  <c r="N40" i="2"/>
  <c r="O40" i="2" s="1"/>
  <c r="N41" i="2"/>
  <c r="O41" i="2" s="1"/>
  <c r="N42" i="2"/>
  <c r="O42" i="2" s="1"/>
  <c r="N43" i="2"/>
  <c r="O43" i="2" s="1"/>
  <c r="N44" i="2"/>
  <c r="O44" i="2" s="1"/>
  <c r="N45" i="2"/>
  <c r="N46" i="2"/>
  <c r="N47" i="2"/>
  <c r="O47" i="2" s="1"/>
  <c r="N48" i="2"/>
  <c r="O48" i="2" s="1"/>
  <c r="N49" i="2"/>
  <c r="O49" i="2" s="1"/>
  <c r="N50" i="2"/>
  <c r="O50" i="2" s="1"/>
  <c r="N51" i="2"/>
  <c r="O51" i="2" s="1"/>
  <c r="N52" i="2"/>
  <c r="O52" i="2" s="1"/>
  <c r="N53" i="2"/>
  <c r="N54" i="2"/>
  <c r="N55" i="2"/>
  <c r="O55" i="2" s="1"/>
  <c r="N56" i="2"/>
  <c r="O56" i="2" s="1"/>
  <c r="N57" i="2"/>
  <c r="O57" i="2" s="1"/>
  <c r="N58" i="2"/>
  <c r="N59" i="2"/>
  <c r="O59" i="2" s="1"/>
  <c r="N60" i="2"/>
  <c r="O60" i="2" s="1"/>
  <c r="N61" i="2"/>
  <c r="O61" i="2" s="1"/>
  <c r="N62" i="2"/>
  <c r="O62" i="2" s="1"/>
  <c r="O13" i="2"/>
  <c r="O14" i="2"/>
  <c r="O30" i="2"/>
  <c r="O37" i="2"/>
  <c r="O45" i="2"/>
  <c r="O46" i="2"/>
  <c r="O53" i="2"/>
  <c r="O54" i="2"/>
  <c r="O58" i="2"/>
  <c r="N7" i="2"/>
  <c r="O7" i="2" s="1"/>
  <c r="N6" i="2"/>
  <c r="O6" i="2" s="1"/>
</calcChain>
</file>

<file path=xl/sharedStrings.xml><?xml version="1.0" encoding="utf-8"?>
<sst xmlns="http://schemas.openxmlformats.org/spreadsheetml/2006/main" count="1652" uniqueCount="290">
  <si>
    <t>AMP Lateral 300</t>
  </si>
  <si>
    <t>Jielong Lat 1000</t>
  </si>
  <si>
    <t>Jielong Lat 600</t>
  </si>
  <si>
    <t>Kit Control Remoto Jie</t>
  </si>
  <si>
    <t>Kit Control Remoto Amp</t>
  </si>
  <si>
    <t>Unids</t>
  </si>
  <si>
    <t>USD</t>
  </si>
  <si>
    <t>Descripción</t>
  </si>
  <si>
    <t>IMPORTACIÓN</t>
  </si>
  <si>
    <t>Operación 1</t>
  </si>
  <si>
    <t>Operación 2</t>
  </si>
  <si>
    <t>Jielong 1000 3Ph</t>
  </si>
  <si>
    <t>Jielong 300 1 Ph</t>
  </si>
  <si>
    <t>Jielong 600 1 Ph</t>
  </si>
  <si>
    <t>Torniquete Slim</t>
  </si>
  <si>
    <t>Torniquete Stdar</t>
  </si>
  <si>
    <t>Barrera Lady 3</t>
  </si>
  <si>
    <t>Barrera Lady 6</t>
  </si>
  <si>
    <t>Kit Control Remoto Jielong</t>
  </si>
  <si>
    <t>Jielong 600 1 PH DC con UPS</t>
  </si>
  <si>
    <t>C Remoto Beninca</t>
  </si>
  <si>
    <t>Foto celda Beninca</t>
  </si>
  <si>
    <t>Fotocelda Hiland</t>
  </si>
  <si>
    <t>UPS Jielong</t>
  </si>
  <si>
    <t>Central M Central Hiland</t>
  </si>
  <si>
    <t>Control Remoto Hiland</t>
  </si>
  <si>
    <t>Biometrico 3000 usuarios</t>
  </si>
  <si>
    <t>Lectores Proximidad</t>
  </si>
  <si>
    <t>Tarjetas Proximidad</t>
  </si>
  <si>
    <t>Cantidad</t>
  </si>
  <si>
    <t>Jielong 500 3 Ph</t>
  </si>
  <si>
    <t>Jielong 600 3 Ph</t>
  </si>
  <si>
    <t>pend</t>
  </si>
  <si>
    <t>Cremalleras / mt</t>
  </si>
  <si>
    <t>Torniquete Full</t>
  </si>
  <si>
    <t>P Distrib</t>
  </si>
  <si>
    <t>P C Final</t>
  </si>
  <si>
    <t>Norton 2000</t>
  </si>
  <si>
    <t>Beninca Turbo 624</t>
  </si>
  <si>
    <t>AMP E 600</t>
  </si>
  <si>
    <t>Garage Door</t>
  </si>
  <si>
    <t>a pedido</t>
  </si>
  <si>
    <t>Bolardo Vigilant 500</t>
  </si>
  <si>
    <t>Puerta Autom Corredera</t>
  </si>
  <si>
    <t>M Central Norton 160 Kg</t>
  </si>
  <si>
    <t>M Central Cab 320 Kg</t>
  </si>
  <si>
    <t>??</t>
  </si>
  <si>
    <t>Plumas 3</t>
  </si>
  <si>
    <t>Plumas 6</t>
  </si>
  <si>
    <t>Botonera Amer jielong</t>
  </si>
  <si>
    <t>Zk4</t>
  </si>
  <si>
    <t>Sistema Call</t>
  </si>
  <si>
    <t>Baliza</t>
  </si>
  <si>
    <t>Raspberry</t>
  </si>
  <si>
    <t>Alineación sistema de seguridad.</t>
  </si>
  <si>
    <t>Barrera Eva 5</t>
  </si>
  <si>
    <t>Torniquete Discpacitados</t>
  </si>
  <si>
    <t>Barrera Lady 4</t>
  </si>
  <si>
    <t>actual</t>
  </si>
  <si>
    <t>Sugerencia</t>
  </si>
  <si>
    <t>Precio Distribuidor</t>
  </si>
  <si>
    <t>Receptora Hiland</t>
  </si>
  <si>
    <t>Receptora Beninca</t>
  </si>
  <si>
    <t>Barrera Eva 7</t>
  </si>
  <si>
    <t>* Valen de 1 a 2 USD en el mercado</t>
  </si>
  <si>
    <t>Puerta Discapacitados</t>
  </si>
  <si>
    <t>x</t>
  </si>
  <si>
    <t>Loop Magnético</t>
  </si>
  <si>
    <t>FINAL APROBADA 14 Nov</t>
  </si>
  <si>
    <t>SUGERENCIA DICIEMBRE</t>
  </si>
  <si>
    <t>20 dolares - x 10 unidades</t>
  </si>
  <si>
    <t>30 dolares - x 10 unidades</t>
  </si>
  <si>
    <t>3.37 mts de riel + 2 controles remotos</t>
  </si>
  <si>
    <t>corrediza 4mts de cremallera + 2 controles + 1 receptora</t>
  </si>
  <si>
    <t>viene con 4mts de cremallera + 1 receptora  // controles adicionales</t>
  </si>
  <si>
    <t>viene con receptora + 2 controles remotos + llave para destrabe manual y 4 mts de cremallera</t>
  </si>
  <si>
    <t>13 usd + igv</t>
  </si>
  <si>
    <t>Jielong 400 1 PH DC con UPS</t>
  </si>
  <si>
    <t>M Central Cab 170 Kg</t>
  </si>
  <si>
    <t>Kit Control remoto AMP Lateral</t>
  </si>
  <si>
    <t>Beninca Turbo 1224</t>
  </si>
  <si>
    <t>Beninca Bull 10</t>
  </si>
  <si>
    <t>Kit Brazos Batientes Bill 30</t>
  </si>
  <si>
    <t xml:space="preserve">1 Brazo + Central + 2 controles remotos x 400 usd </t>
  </si>
  <si>
    <t>Precio Nuevo</t>
  </si>
  <si>
    <t>Sin igv</t>
  </si>
  <si>
    <t>Precio nuevo</t>
  </si>
  <si>
    <t>Con IGV</t>
  </si>
  <si>
    <t>P Distrib Antiguo</t>
  </si>
  <si>
    <t>Motor Lateral AMP 300kg 1P</t>
  </si>
  <si>
    <t>Motor Lateral AMP 600kg 1P</t>
  </si>
  <si>
    <t>Kit Control Remoto AMP 1 Rx + 2 Tx</t>
  </si>
  <si>
    <t>Motor Lateral Jielong 300kg 1P</t>
  </si>
  <si>
    <t>Motor Lateral Jielong 500kg 3P</t>
  </si>
  <si>
    <t>Motor Lateral Jielong 600kg 1P</t>
  </si>
  <si>
    <t>Motor Lateral Jielong 600kg 3P</t>
  </si>
  <si>
    <t>Motor Lateral Jielong 1000kg 3P</t>
  </si>
  <si>
    <t>Motor Lateral Jielong 1000kg 1P</t>
  </si>
  <si>
    <t>MOTOR LATERAL 1500KG 3P</t>
  </si>
  <si>
    <t>Kit Control Remoto Jielong 1 Rx + 2 Tx</t>
  </si>
  <si>
    <t>UPS Jielong 600 1P</t>
  </si>
  <si>
    <t>MOTOR LATERAL 400KG DC KIT C/ UPS  1RX 2TX</t>
  </si>
  <si>
    <t>Motor Lateral Jielong 600kg DC 1P  KIT C/ UPS  1RX 2TX</t>
  </si>
  <si>
    <t>Motor Central Cab 180kg 1P</t>
  </si>
  <si>
    <t>Motor Central CAB PS2 320kg 1P</t>
  </si>
  <si>
    <t>Motor Corredera AMP N 2000 1P (con ctral Core)</t>
  </si>
  <si>
    <t>Motor Corredera AMP E 600 1P</t>
  </si>
  <si>
    <t>Motor Corredera AMP Spark</t>
  </si>
  <si>
    <t>KMS5.T 500KG</t>
  </si>
  <si>
    <t>Motor Corredera Beninca Turbo 624 1P</t>
  </si>
  <si>
    <t>Motor Corredera Beninca Turbo 1224 1P</t>
  </si>
  <si>
    <t>Motor Corredera Beninca Bull10M</t>
  </si>
  <si>
    <t>AMP M GARAGE 1000 3 MT RIEL 2 Tx Lux</t>
  </si>
  <si>
    <t>ARCO DETECTOR DE METALES 5KT</t>
  </si>
  <si>
    <t>Barrera Beninca Lady 3 1P</t>
  </si>
  <si>
    <t>Barrera Beninca Lady 5 1P</t>
  </si>
  <si>
    <t>Pluma Lady 4</t>
  </si>
  <si>
    <t>Pluma Lady 5</t>
  </si>
  <si>
    <t>VE.CAT 500 AUTOADHESIVOS ASTA VE 500</t>
  </si>
  <si>
    <t>SLIM SSTT Antiguo KB 209</t>
  </si>
  <si>
    <t>STANDARD Antiguo KB203</t>
  </si>
  <si>
    <t>CUERPO COMPLETO SSTT</t>
  </si>
  <si>
    <t>PORTILLON MINUSVALIDO AMP Dao</t>
  </si>
  <si>
    <t>PUERTA MINUSVALIDO CON CHAPA MAGNETICA</t>
  </si>
  <si>
    <t>TORNIQUETE INOX STDR AMP Dao103N</t>
  </si>
  <si>
    <t>TORNIQUETE INOX SLIM AMP DAO100</t>
  </si>
  <si>
    <t>TAMBOR 205 60 GAO</t>
  </si>
  <si>
    <t>TAMBOR 205 50 GAO</t>
  </si>
  <si>
    <t>BALIZAS AMP A - YELLOW 220</t>
  </si>
  <si>
    <t>BALIZAS AMP A  - YELLOW 12</t>
  </si>
  <si>
    <t>Cremallera Generica 1MT</t>
  </si>
  <si>
    <t>CENTRAL BRAINY 220 (2 MOTORES)</t>
  </si>
  <si>
    <t>CENTRAL HEADY 220</t>
  </si>
  <si>
    <t>FOTOCELDA AMP BAT</t>
  </si>
  <si>
    <t>FOTOCELDA BENINCA</t>
  </si>
  <si>
    <t>CALL SYSTEM</t>
  </si>
  <si>
    <t>CP CORE (NORTON)</t>
  </si>
  <si>
    <t>CP DA 24 LADY</t>
  </si>
  <si>
    <t>CP 624</t>
  </si>
  <si>
    <t>CP BULL 10</t>
  </si>
  <si>
    <t>RECEPT HILAND TM5831 (central gris oscuro)</t>
  </si>
  <si>
    <t>TRANSMISOR HILAND  T6510 4 CH</t>
  </si>
  <si>
    <t>TRANSMISOR HILAND 2-3 Ch Desar</t>
  </si>
  <si>
    <t>RECEPTORA AMP TRX1 P M CENTRAL</t>
  </si>
  <si>
    <t>TRANSMISOR AMP TX13 3CH</t>
  </si>
  <si>
    <t>RECEPTORA ONE 2WI SIN CAJA</t>
  </si>
  <si>
    <t>TO.GO2VA ARC/RC Green</t>
  </si>
  <si>
    <t>TRANSMISOR TOGO2ARC 2 CANALES</t>
  </si>
  <si>
    <t>TRANSMISOR  AMP E</t>
  </si>
  <si>
    <t>TRANSMISOR AMP A TB SPARK</t>
  </si>
  <si>
    <t>BOTONERA PLASTICA INTERIOR JIELONG</t>
  </si>
  <si>
    <t>CAJA METAL BOTONERA JIELONG</t>
  </si>
  <si>
    <t>KIT SUN PANEL  SUNNY + CAJA + PANEL SOLAR PARA SUNNY</t>
  </si>
  <si>
    <t>Kit 2 Bill 30X + Central heidy + 2 controles</t>
  </si>
  <si>
    <t>Kit 2 HIDRO 18AC + Central Brainy + 2 controles</t>
  </si>
  <si>
    <t>Kit 2 HIDRO 35AC + Central Brainy + 2 controles</t>
  </si>
  <si>
    <t>Kit 2 HIDRO 50AC + Central Brainy + 2 controles</t>
  </si>
  <si>
    <t>PRECIOS</t>
  </si>
  <si>
    <t>Precio antiguo</t>
  </si>
  <si>
    <t>Desde 10 Nov 22</t>
  </si>
  <si>
    <t>Kit 1 Bill 30X + Central heidy + 2 controles</t>
  </si>
  <si>
    <t>Kit 1 HIDRO 18AC + Central Brainy + 2 controles</t>
  </si>
  <si>
    <t>Kit 1 HIDRO 35AC + Central Brainy + 2 controles</t>
  </si>
  <si>
    <t>Kit 1 HIDRO 50AC + Central Brainy + 2 controles</t>
  </si>
  <si>
    <t>Kit</t>
  </si>
  <si>
    <t>Solo</t>
  </si>
  <si>
    <t>Kit con Controladora y 2 Tx</t>
  </si>
  <si>
    <t>promo Fotocelda AMP Gratis</t>
  </si>
  <si>
    <t>Foco</t>
  </si>
  <si>
    <t>AMP</t>
  </si>
  <si>
    <t>GEN</t>
  </si>
  <si>
    <t>BENINCA</t>
  </si>
  <si>
    <t>HILAND</t>
  </si>
  <si>
    <t>AMP VIGILE</t>
  </si>
  <si>
    <t>JIELONG</t>
  </si>
  <si>
    <t>NORTON</t>
  </si>
  <si>
    <t>P CL DISTR</t>
  </si>
  <si>
    <t>P CL FINAL</t>
  </si>
  <si>
    <t>LISTA DE PRECIOS FERROCOR PERU SAC</t>
  </si>
  <si>
    <t>PRODUCTO</t>
  </si>
  <si>
    <t>MARCA</t>
  </si>
  <si>
    <t>Acc Armado</t>
  </si>
  <si>
    <t>Electronica</t>
  </si>
  <si>
    <r>
      <t>KIT SUN PANEL  SUNNY + CAJA +</t>
    </r>
    <r>
      <rPr>
        <b/>
        <sz val="11"/>
        <color theme="1"/>
        <rFont val="Calibri"/>
        <family val="2"/>
        <scheme val="minor"/>
      </rPr>
      <t xml:space="preserve"> PANEL SOLAR</t>
    </r>
  </si>
  <si>
    <t>C Remoto</t>
  </si>
  <si>
    <t>Fotocelda</t>
  </si>
  <si>
    <r>
      <t xml:space="preserve">CALL SYSTEM /  </t>
    </r>
    <r>
      <rPr>
        <b/>
        <sz val="11"/>
        <color theme="1"/>
        <rFont val="Calibri"/>
        <family val="2"/>
        <scheme val="minor"/>
      </rPr>
      <t>SISTEMA ACTIV x TELEFONO</t>
    </r>
  </si>
  <si>
    <t>RECEPTORA  HILAND TM5831 (central gris oscuro)</t>
  </si>
  <si>
    <t xml:space="preserve">RECEPTORA AMP TRX1 </t>
  </si>
  <si>
    <t>CENTRAL Y RECEPTORA AMP TRX1 P M CENTRAL</t>
  </si>
  <si>
    <t>CREMALLERA  P CORREDERA</t>
  </si>
  <si>
    <t>Torniquete</t>
  </si>
  <si>
    <t>M Batiente</t>
  </si>
  <si>
    <t>Tranquera</t>
  </si>
  <si>
    <t>Seguridad</t>
  </si>
  <si>
    <t>M Garage</t>
  </si>
  <si>
    <t>M Corredera</t>
  </si>
  <si>
    <t>M Central</t>
  </si>
  <si>
    <t>M Lateral</t>
  </si>
  <si>
    <t>Avisar cuantas quedan</t>
  </si>
  <si>
    <t xml:space="preserve">El precio del BILL es casi el mismo que los hydraulicos, hay que ajustar un poco si no, no se va a vender </t>
  </si>
  <si>
    <t>FALTA ESTE TIPO DE MOTOR EN BENINCA</t>
  </si>
  <si>
    <t>BULL 20 (NO MANEJAMOS STOCK)</t>
  </si>
  <si>
    <t>FICHA TÉCNICA</t>
  </si>
  <si>
    <t>Motor Corredera Beninca Turbo 20 1P</t>
  </si>
  <si>
    <t>Motor Corredera AMP Spark 400K</t>
  </si>
  <si>
    <t>Motor Corredera KMS5.T 500KG</t>
  </si>
  <si>
    <t>ACCESORIOS DE PUERTA</t>
  </si>
  <si>
    <t>Precios</t>
  </si>
  <si>
    <t>Tambor</t>
  </si>
  <si>
    <t>Gancho</t>
  </si>
  <si>
    <t xml:space="preserve">Balleta </t>
  </si>
  <si>
    <t>1 mt</t>
  </si>
  <si>
    <t>(Adicionar 1balleta x cada metro + 3 balletas para que se fije al eje)</t>
  </si>
  <si>
    <t>Huincha</t>
  </si>
  <si>
    <t>(Fleje)</t>
  </si>
  <si>
    <t>Eje</t>
  </si>
  <si>
    <t>Guia</t>
  </si>
  <si>
    <t>Zocalo</t>
  </si>
  <si>
    <t>PRECIO EN SOLES</t>
  </si>
  <si>
    <t>Paño</t>
  </si>
  <si>
    <t>Gancho Tambor</t>
  </si>
  <si>
    <t>Fleje o Huincha (50)</t>
  </si>
  <si>
    <t>Banderolas</t>
  </si>
  <si>
    <t>Guía</t>
  </si>
  <si>
    <t>Zócalo o Regla</t>
  </si>
  <si>
    <t>Cerrojo</t>
  </si>
  <si>
    <t>SUBTOTAL</t>
  </si>
  <si>
    <t>ADICIONAL (25%)</t>
  </si>
  <si>
    <t>TOTAL</t>
  </si>
  <si>
    <t>PRECIO MARKETERO</t>
  </si>
  <si>
    <t xml:space="preserve">ANCHO </t>
  </si>
  <si>
    <t xml:space="preserve">ALTURA </t>
  </si>
  <si>
    <t>Precio aprox</t>
  </si>
  <si>
    <t>Precio Paño</t>
  </si>
  <si>
    <t>Total</t>
  </si>
  <si>
    <t>Cantidad (m)</t>
  </si>
  <si>
    <t>Tamaño</t>
  </si>
  <si>
    <t>Pintura</t>
  </si>
  <si>
    <t>M Obra</t>
  </si>
  <si>
    <t>Unidad</t>
  </si>
  <si>
    <t>PRECIO SUMINISTRO DE PUERTAS ENROLLABLES MANUALES (PRECIO EN SOLES)</t>
  </si>
  <si>
    <t>PRECIOS SUMINISTRO</t>
  </si>
  <si>
    <t>EJES</t>
  </si>
  <si>
    <t>3MTRS</t>
  </si>
  <si>
    <t>2PERSONAS</t>
  </si>
  <si>
    <t>MANO DE OBRA</t>
  </si>
  <si>
    <t>SUMINISTRO TUBO</t>
  </si>
  <si>
    <t>MATERIALES</t>
  </si>
  <si>
    <t>GASTO</t>
  </si>
  <si>
    <t xml:space="preserve">PRECIO APROX </t>
  </si>
  <si>
    <t>6MTRS</t>
  </si>
  <si>
    <t>ZOCALO</t>
  </si>
  <si>
    <t>REGLA</t>
  </si>
  <si>
    <t>GUIA DE MAXIMO 6.00 MTRS</t>
  </si>
  <si>
    <t>PARA MOTOR ELECTROMATEN</t>
  </si>
  <si>
    <t>100 X 25 MM</t>
  </si>
  <si>
    <t>COSTO</t>
  </si>
  <si>
    <t>PRECIO x METRO</t>
  </si>
  <si>
    <t xml:space="preserve">METRO DE GUIA </t>
  </si>
  <si>
    <t>55.5 SOLES</t>
  </si>
  <si>
    <t>EN CASO SUPERAR LOS 6 MTRS DE ALTO DE GUIA, SE CAMBIA EL CALCULO</t>
  </si>
  <si>
    <t>MARCO METALICO 6.00 MTRS</t>
  </si>
  <si>
    <t>100 X 100 MM</t>
  </si>
  <si>
    <t>PRECIO</t>
  </si>
  <si>
    <t>MAXIMO 6 MTRS</t>
  </si>
  <si>
    <t>EN CASO SUPERAR LOS 6 MTRS DE ALTO DE MARCO, SE CAMBIA EL CALCULO</t>
  </si>
  <si>
    <t>POR PUERTA</t>
  </si>
  <si>
    <t xml:space="preserve">EJE DE 3 MTRS </t>
  </si>
  <si>
    <t xml:space="preserve">TUBO DE EJE DE 3MTRS </t>
  </si>
  <si>
    <t>4 PULGADAS X 4MM DE ESPESOR</t>
  </si>
  <si>
    <t>MUÑON DE PUERTA</t>
  </si>
  <si>
    <t>COSTO DE LA BARRA</t>
  </si>
  <si>
    <t>COSTO MECANIZADO</t>
  </si>
  <si>
    <t xml:space="preserve">x4  </t>
  </si>
  <si>
    <t>CHUMACERA</t>
  </si>
  <si>
    <t>PLANCHAS PARA BANDEROLA</t>
  </si>
  <si>
    <t xml:space="preserve">COSTO DE PLANCHA COMPLETA </t>
  </si>
  <si>
    <t>1.20X 2.40X 3/8</t>
  </si>
  <si>
    <t>SE USA PARA UNA SOLA PUERTA</t>
  </si>
  <si>
    <t>CUBRE ROLLO</t>
  </si>
  <si>
    <t xml:space="preserve">COSTO DE PLANCHA </t>
  </si>
  <si>
    <t>COSTO DE DOBLES</t>
  </si>
  <si>
    <t>X4.2</t>
  </si>
  <si>
    <t>CUBRE MOTOR</t>
  </si>
  <si>
    <t xml:space="preserve">EJE DE 6 MTRS </t>
  </si>
  <si>
    <t>x4</t>
  </si>
  <si>
    <t>1835 x 2</t>
  </si>
  <si>
    <t>FUY</t>
  </si>
  <si>
    <t>Motor Corredera AMP FUY 2000 1P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</si>
</sst>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_ ;_ * \-#,##0_ ;_ * &quot;-&quot;_ ;_ @_ "/>
    <numFmt numFmtId="165" formatCode="0.0"/>
    <numFmt numFmtId="166" formatCode="_-[$S/-280A]\ * #,##0_-;\-[$S/-280A]\ * #,##0_-;_-[$S/-280A]\ 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5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4">
    <xf numFmtId="0" fontId="0" fillId="0" borderId="0" xfId="0"/>
    <xf numFmtId="17" fontId="0" fillId="0" borderId="0" xfId="0" applyNumberFormat="1"/>
    <xf numFmtId="164" fontId="0" fillId="0" borderId="0" xfId="1" applyFont="1"/>
    <xf numFmtId="0" fontId="0" fillId="2" borderId="0" xfId="0" applyFill="1"/>
    <xf numFmtId="0" fontId="2" fillId="0" borderId="0" xfId="0" applyFont="1"/>
    <xf numFmtId="164" fontId="0" fillId="2" borderId="0" xfId="0" applyNumberFormat="1" applyFill="1"/>
    <xf numFmtId="164" fontId="3" fillId="3" borderId="0" xfId="0" applyNumberFormat="1" applyFont="1" applyFill="1"/>
    <xf numFmtId="164" fontId="0" fillId="0" borderId="0" xfId="0" applyNumberFormat="1"/>
    <xf numFmtId="164" fontId="3" fillId="0" borderId="0" xfId="0" applyNumberFormat="1" applyFont="1"/>
    <xf numFmtId="164" fontId="3" fillId="3" borderId="0" xfId="0" applyNumberFormat="1" applyFont="1" applyFill="1" applyAlignment="1">
      <alignment horizontal="center"/>
    </xf>
    <xf numFmtId="164" fontId="3" fillId="0" borderId="0" xfId="0" applyNumberFormat="1" applyFont="1" applyAlignment="1">
      <alignment horizontal="center"/>
    </xf>
    <xf numFmtId="164" fontId="3" fillId="2" borderId="0" xfId="0" applyNumberFormat="1" applyFont="1" applyFill="1"/>
    <xf numFmtId="164" fontId="3" fillId="4" borderId="0" xfId="0" applyNumberFormat="1" applyFont="1" applyFill="1"/>
    <xf numFmtId="17" fontId="2" fillId="0" borderId="0" xfId="0" applyNumberFormat="1" applyFont="1"/>
    <xf numFmtId="164" fontId="2" fillId="2" borderId="0" xfId="0" applyNumberFormat="1" applyFont="1" applyFill="1"/>
    <xf numFmtId="164" fontId="4" fillId="0" borderId="0" xfId="0" applyNumberFormat="1" applyFont="1"/>
    <xf numFmtId="164" fontId="4" fillId="3" borderId="0" xfId="0" applyNumberFormat="1" applyFont="1" applyFill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2" fillId="5" borderId="1" xfId="0" applyFont="1" applyFill="1" applyBorder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>
      <alignment horizontal="right"/>
    </xf>
    <xf numFmtId="9" fontId="0" fillId="0" borderId="0" xfId="2" applyFont="1"/>
    <xf numFmtId="0" fontId="0" fillId="2" borderId="0" xfId="0" applyFill="1" applyAlignment="1">
      <alignment horizontal="right"/>
    </xf>
    <xf numFmtId="0" fontId="0" fillId="0" borderId="5" xfId="0" applyBorder="1" applyAlignment="1">
      <alignment horizontal="right"/>
    </xf>
    <xf numFmtId="9" fontId="0" fillId="0" borderId="5" xfId="2" applyFont="1" applyBorder="1"/>
    <xf numFmtId="0" fontId="3" fillId="0" borderId="0" xfId="0" applyFont="1"/>
    <xf numFmtId="0" fontId="0" fillId="0" borderId="0" xfId="0" applyAlignment="1">
      <alignment horizontal="center"/>
    </xf>
    <xf numFmtId="0" fontId="0" fillId="0" borderId="1" xfId="0" applyBorder="1" applyAlignment="1">
      <alignment horizontal="left" indent="2"/>
    </xf>
    <xf numFmtId="0" fontId="2" fillId="0" borderId="0" xfId="0" applyFont="1" applyAlignment="1">
      <alignment horizontal="center"/>
    </xf>
    <xf numFmtId="0" fontId="5" fillId="0" borderId="0" xfId="0" applyFont="1"/>
    <xf numFmtId="17" fontId="2" fillId="0" borderId="0" xfId="0" applyNumberFormat="1" applyFont="1" applyAlignment="1">
      <alignment horizontal="left"/>
    </xf>
    <xf numFmtId="0" fontId="0" fillId="5" borderId="0" xfId="0" applyFill="1" applyBorder="1"/>
    <xf numFmtId="0" fontId="2" fillId="5" borderId="0" xfId="0" applyFont="1" applyFill="1" applyBorder="1" applyAlignment="1">
      <alignment horizontal="center"/>
    </xf>
    <xf numFmtId="0" fontId="2" fillId="5" borderId="0" xfId="0" applyFont="1" applyFill="1" applyBorder="1" applyAlignment="1">
      <alignment horizontal="right"/>
    </xf>
    <xf numFmtId="0" fontId="0" fillId="5" borderId="0" xfId="0" applyFill="1" applyBorder="1" applyAlignment="1">
      <alignment horizontal="center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4" fillId="5" borderId="0" xfId="0" applyFont="1" applyFill="1" applyBorder="1" applyAlignment="1">
      <alignment horizontal="right"/>
    </xf>
    <xf numFmtId="0" fontId="3" fillId="0" borderId="0" xfId="0" applyFont="1" applyBorder="1" applyAlignment="1">
      <alignment horizontal="right"/>
    </xf>
    <xf numFmtId="0" fontId="0" fillId="2" borderId="1" xfId="0" applyFill="1" applyBorder="1"/>
    <xf numFmtId="0" fontId="3" fillId="2" borderId="0" xfId="0" applyFont="1" applyFill="1" applyAlignment="1">
      <alignment horizontal="right"/>
    </xf>
    <xf numFmtId="0" fontId="0" fillId="2" borderId="0" xfId="0" applyFill="1" applyAlignment="1">
      <alignment horizontal="center"/>
    </xf>
    <xf numFmtId="0" fontId="0" fillId="0" borderId="0" xfId="0" applyFill="1"/>
    <xf numFmtId="0" fontId="0" fillId="0" borderId="1" xfId="0" applyFill="1" applyBorder="1"/>
    <xf numFmtId="0" fontId="3" fillId="0" borderId="0" xfId="0" applyFont="1" applyFill="1"/>
    <xf numFmtId="0" fontId="6" fillId="0" borderId="0" xfId="0" applyFont="1" applyAlignment="1">
      <alignment horizontal="right"/>
    </xf>
    <xf numFmtId="0" fontId="6" fillId="0" borderId="0" xfId="0" applyFont="1" applyFill="1" applyAlignment="1">
      <alignment horizontal="right"/>
    </xf>
    <xf numFmtId="0" fontId="0" fillId="0" borderId="8" xfId="0" applyBorder="1"/>
    <xf numFmtId="165" fontId="0" fillId="0" borderId="0" xfId="0" applyNumberFormat="1"/>
    <xf numFmtId="0" fontId="0" fillId="0" borderId="9" xfId="0" applyBorder="1"/>
    <xf numFmtId="0" fontId="0" fillId="0" borderId="10" xfId="0" applyBorder="1"/>
    <xf numFmtId="165" fontId="0" fillId="0" borderId="10" xfId="0" applyNumberFormat="1" applyBorder="1"/>
    <xf numFmtId="0" fontId="0" fillId="0" borderId="11" xfId="0" applyBorder="1"/>
    <xf numFmtId="0" fontId="0" fillId="0" borderId="12" xfId="0" applyBorder="1"/>
    <xf numFmtId="166" fontId="0" fillId="0" borderId="12" xfId="0" applyNumberFormat="1" applyBorder="1" applyAlignment="1">
      <alignment horizontal="right"/>
    </xf>
    <xf numFmtId="166" fontId="0" fillId="0" borderId="12" xfId="0" applyNumberFormat="1" applyBorder="1" applyAlignment="1">
      <alignment horizontal="center"/>
    </xf>
    <xf numFmtId="166" fontId="0" fillId="0" borderId="12" xfId="0" applyNumberFormat="1" applyBorder="1"/>
    <xf numFmtId="0" fontId="2" fillId="0" borderId="12" xfId="0" applyFont="1" applyBorder="1"/>
    <xf numFmtId="0" fontId="2" fillId="0" borderId="12" xfId="0" applyFont="1" applyBorder="1" applyAlignment="1">
      <alignment horizontal="right"/>
    </xf>
    <xf numFmtId="0" fontId="2" fillId="0" borderId="12" xfId="0" applyFont="1" applyBorder="1" applyAlignment="1">
      <alignment horizontal="center"/>
    </xf>
    <xf numFmtId="0" fontId="7" fillId="0" borderId="12" xfId="0" applyFont="1" applyBorder="1"/>
    <xf numFmtId="0" fontId="0" fillId="6" borderId="0" xfId="0" applyFill="1"/>
    <xf numFmtId="0" fontId="2" fillId="7" borderId="0" xfId="0" applyFont="1" applyFill="1"/>
    <xf numFmtId="0" fontId="0" fillId="7" borderId="0" xfId="0" applyFill="1"/>
    <xf numFmtId="0" fontId="2" fillId="0" borderId="1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2" fillId="2" borderId="6" xfId="0" applyFont="1" applyFill="1" applyBorder="1" applyAlignment="1">
      <alignment horizontal="left"/>
    </xf>
    <xf numFmtId="0" fontId="2" fillId="2" borderId="7" xfId="0" applyFont="1" applyFill="1" applyBorder="1" applyAlignment="1">
      <alignment horizontal="left"/>
    </xf>
    <xf numFmtId="0" fontId="0" fillId="0" borderId="0" xfId="0" applyAlignment="1">
      <alignment horizontal="left"/>
    </xf>
    <xf numFmtId="0" fontId="0" fillId="0" borderId="9" xfId="0" applyBorder="1" applyAlignment="1">
      <alignment horizontal="left"/>
    </xf>
  </cellXfs>
  <cellStyles count="3">
    <cellStyle name="Millares [0]" xfId="1" builtinId="6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0"/>
  <sheetViews>
    <sheetView workbookViewId="0">
      <selection activeCell="E10" sqref="E10"/>
    </sheetView>
  </sheetViews>
  <sheetFormatPr baseColWidth="10" defaultColWidth="8.7109375" defaultRowHeight="15" x14ac:dyDescent="0.25"/>
  <cols>
    <col min="2" max="2" width="21.140625" bestFit="1" customWidth="1"/>
  </cols>
  <sheetData>
    <row r="1" spans="1:3" x14ac:dyDescent="0.25">
      <c r="A1" t="s">
        <v>8</v>
      </c>
    </row>
    <row r="2" spans="1:3" x14ac:dyDescent="0.25">
      <c r="A2" t="s">
        <v>9</v>
      </c>
    </row>
    <row r="3" spans="1:3" x14ac:dyDescent="0.25">
      <c r="A3" s="1">
        <v>43586</v>
      </c>
    </row>
    <row r="5" spans="1:3" x14ac:dyDescent="0.25">
      <c r="A5" t="s">
        <v>5</v>
      </c>
      <c r="B5" t="s">
        <v>7</v>
      </c>
      <c r="C5" t="s">
        <v>6</v>
      </c>
    </row>
    <row r="6" spans="1:3" x14ac:dyDescent="0.25">
      <c r="A6">
        <v>4</v>
      </c>
      <c r="B6" t="s">
        <v>0</v>
      </c>
      <c r="C6">
        <v>87</v>
      </c>
    </row>
    <row r="7" spans="1:3" x14ac:dyDescent="0.25">
      <c r="A7">
        <v>4</v>
      </c>
      <c r="B7" t="s">
        <v>4</v>
      </c>
      <c r="C7">
        <v>11</v>
      </c>
    </row>
    <row r="8" spans="1:3" x14ac:dyDescent="0.25">
      <c r="A8">
        <v>4</v>
      </c>
      <c r="B8" t="s">
        <v>2</v>
      </c>
      <c r="C8">
        <v>112</v>
      </c>
    </row>
    <row r="9" spans="1:3" x14ac:dyDescent="0.25">
      <c r="A9">
        <v>2</v>
      </c>
      <c r="B9" t="s">
        <v>1</v>
      </c>
      <c r="C9">
        <v>156</v>
      </c>
    </row>
    <row r="10" spans="1:3" x14ac:dyDescent="0.25">
      <c r="A10">
        <v>4</v>
      </c>
      <c r="B10" t="s">
        <v>3</v>
      </c>
      <c r="C10">
        <v>13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E66"/>
  <sheetViews>
    <sheetView topLeftCell="A22" workbookViewId="0">
      <selection activeCell="E10" sqref="E10"/>
    </sheetView>
  </sheetViews>
  <sheetFormatPr baseColWidth="10" defaultColWidth="8.7109375" defaultRowHeight="15" x14ac:dyDescent="0.25"/>
  <cols>
    <col min="2" max="2" width="25.85546875" customWidth="1"/>
    <col min="5" max="6" width="0" hidden="1" customWidth="1"/>
    <col min="7" max="8" width="10.28515625" style="7" hidden="1" customWidth="1"/>
    <col min="9" max="9" width="0" hidden="1" customWidth="1"/>
    <col min="10" max="12" width="10.28515625" style="8" customWidth="1"/>
    <col min="13" max="15" width="16.85546875" customWidth="1"/>
    <col min="16" max="16" width="15.5703125" customWidth="1"/>
  </cols>
  <sheetData>
    <row r="1" spans="1:20" x14ac:dyDescent="0.25">
      <c r="A1" t="s">
        <v>8</v>
      </c>
      <c r="G1" s="5"/>
      <c r="H1" s="5"/>
      <c r="M1" s="6"/>
      <c r="N1" s="6"/>
      <c r="O1" s="6"/>
      <c r="P1" s="6"/>
    </row>
    <row r="2" spans="1:20" x14ac:dyDescent="0.25">
      <c r="A2" t="s">
        <v>10</v>
      </c>
      <c r="G2" s="5"/>
      <c r="H2" s="5"/>
      <c r="J2" s="8" t="s">
        <v>68</v>
      </c>
      <c r="M2" s="6" t="s">
        <v>69</v>
      </c>
      <c r="N2" s="6"/>
      <c r="O2" s="6"/>
      <c r="P2" s="6"/>
    </row>
    <row r="3" spans="1:20" s="4" customFormat="1" x14ac:dyDescent="0.25">
      <c r="A3" s="13">
        <v>43678</v>
      </c>
      <c r="E3" s="4" t="s">
        <v>58</v>
      </c>
      <c r="F3" s="4" t="s">
        <v>58</v>
      </c>
      <c r="G3" s="14" t="s">
        <v>59</v>
      </c>
      <c r="H3" s="14" t="s">
        <v>59</v>
      </c>
      <c r="J3" s="15" t="s">
        <v>59</v>
      </c>
      <c r="K3" s="15" t="s">
        <v>59</v>
      </c>
      <c r="L3" s="15"/>
      <c r="M3" s="16" t="s">
        <v>59</v>
      </c>
      <c r="N3" s="16" t="s">
        <v>86</v>
      </c>
      <c r="O3" s="16" t="s">
        <v>84</v>
      </c>
      <c r="P3" s="16" t="s">
        <v>59</v>
      </c>
    </row>
    <row r="4" spans="1:20" s="4" customFormat="1" x14ac:dyDescent="0.25">
      <c r="A4" s="4" t="s">
        <v>5</v>
      </c>
      <c r="B4" s="4" t="s">
        <v>7</v>
      </c>
      <c r="C4" s="4" t="s">
        <v>29</v>
      </c>
      <c r="E4" s="4" t="s">
        <v>35</v>
      </c>
      <c r="F4" s="4" t="s">
        <v>36</v>
      </c>
      <c r="G4" s="14" t="s">
        <v>35</v>
      </c>
      <c r="H4" s="14" t="s">
        <v>36</v>
      </c>
      <c r="J4" s="15" t="s">
        <v>35</v>
      </c>
      <c r="K4" s="15" t="s">
        <v>36</v>
      </c>
      <c r="L4" s="15"/>
      <c r="M4" s="16" t="s">
        <v>88</v>
      </c>
      <c r="N4" s="16" t="s">
        <v>85</v>
      </c>
      <c r="O4" s="16" t="s">
        <v>87</v>
      </c>
      <c r="P4" s="16" t="s">
        <v>36</v>
      </c>
    </row>
    <row r="5" spans="1:20" x14ac:dyDescent="0.25">
      <c r="E5" s="2"/>
      <c r="G5" s="5"/>
      <c r="H5" s="5"/>
      <c r="M5" s="6"/>
      <c r="N5" s="6"/>
      <c r="O5" s="6"/>
      <c r="P5" s="6"/>
    </row>
    <row r="6" spans="1:20" x14ac:dyDescent="0.25">
      <c r="B6" t="s">
        <v>12</v>
      </c>
      <c r="C6">
        <v>5</v>
      </c>
      <c r="E6" s="2">
        <v>380</v>
      </c>
      <c r="F6">
        <v>490</v>
      </c>
      <c r="G6" s="5">
        <v>300</v>
      </c>
      <c r="H6" s="5">
        <v>410</v>
      </c>
      <c r="J6" s="8">
        <v>300</v>
      </c>
      <c r="K6" s="8">
        <v>440</v>
      </c>
      <c r="M6" s="12">
        <v>170</v>
      </c>
      <c r="N6" s="12">
        <f>+M6*1.1</f>
        <v>187.00000000000003</v>
      </c>
      <c r="O6" s="12">
        <f>+N6*1.18</f>
        <v>220.66000000000003</v>
      </c>
      <c r="P6" s="6">
        <v>440</v>
      </c>
      <c r="Q6" s="8" t="s">
        <v>70</v>
      </c>
    </row>
    <row r="7" spans="1:20" x14ac:dyDescent="0.25">
      <c r="B7" t="s">
        <v>0</v>
      </c>
      <c r="E7" s="2"/>
      <c r="G7" s="5"/>
      <c r="H7" s="5"/>
      <c r="M7" s="11">
        <v>160</v>
      </c>
      <c r="N7" s="12">
        <f>+M7*1.1</f>
        <v>176</v>
      </c>
      <c r="O7" s="12">
        <f>+N7*1.18</f>
        <v>207.67999999999998</v>
      </c>
      <c r="P7" s="6"/>
      <c r="Q7" s="8"/>
    </row>
    <row r="8" spans="1:20" x14ac:dyDescent="0.25">
      <c r="B8" t="s">
        <v>30</v>
      </c>
      <c r="C8">
        <v>9</v>
      </c>
      <c r="E8" s="2">
        <v>430</v>
      </c>
      <c r="F8">
        <v>540</v>
      </c>
      <c r="G8" s="5">
        <v>350</v>
      </c>
      <c r="H8" s="5">
        <v>460</v>
      </c>
      <c r="J8" s="8">
        <v>340</v>
      </c>
      <c r="K8" s="8">
        <v>460</v>
      </c>
      <c r="M8" s="12">
        <v>220</v>
      </c>
      <c r="N8" s="12">
        <f t="shared" ref="N8:N62" si="0">+M8*1.1</f>
        <v>242.00000000000003</v>
      </c>
      <c r="O8" s="12">
        <f>+N8*1.18</f>
        <v>285.56</v>
      </c>
      <c r="P8" s="6">
        <v>460</v>
      </c>
      <c r="Q8" s="8"/>
    </row>
    <row r="9" spans="1:20" x14ac:dyDescent="0.25">
      <c r="B9" t="s">
        <v>31</v>
      </c>
      <c r="C9">
        <v>10</v>
      </c>
      <c r="E9" s="2">
        <v>480</v>
      </c>
      <c r="F9">
        <v>590</v>
      </c>
      <c r="G9" s="5">
        <v>390</v>
      </c>
      <c r="H9" s="5">
        <v>510</v>
      </c>
      <c r="J9" s="8">
        <v>390</v>
      </c>
      <c r="K9" s="8">
        <v>490</v>
      </c>
      <c r="M9" s="12">
        <v>230</v>
      </c>
      <c r="N9" s="12">
        <f t="shared" si="0"/>
        <v>253.00000000000003</v>
      </c>
      <c r="O9" s="12">
        <f t="shared" ref="O9:O62" si="1">+N9*1.18</f>
        <v>298.54000000000002</v>
      </c>
      <c r="P9" s="6">
        <v>490</v>
      </c>
      <c r="Q9" s="8" t="s">
        <v>71</v>
      </c>
    </row>
    <row r="10" spans="1:20" x14ac:dyDescent="0.25">
      <c r="B10" t="s">
        <v>13</v>
      </c>
      <c r="C10">
        <v>5</v>
      </c>
      <c r="E10" s="2">
        <v>480</v>
      </c>
      <c r="F10">
        <v>590</v>
      </c>
      <c r="G10" s="5">
        <v>390</v>
      </c>
      <c r="H10" s="5">
        <v>510</v>
      </c>
      <c r="J10" s="8">
        <v>390</v>
      </c>
      <c r="K10" s="8">
        <v>490</v>
      </c>
      <c r="M10" s="12">
        <v>230</v>
      </c>
      <c r="N10" s="12">
        <f t="shared" si="0"/>
        <v>253.00000000000003</v>
      </c>
      <c r="O10" s="12">
        <f t="shared" si="1"/>
        <v>298.54000000000002</v>
      </c>
      <c r="P10" s="6">
        <v>490</v>
      </c>
      <c r="Q10" s="8" t="s">
        <v>71</v>
      </c>
    </row>
    <row r="11" spans="1:20" x14ac:dyDescent="0.25">
      <c r="B11" t="s">
        <v>77</v>
      </c>
      <c r="E11" s="2"/>
      <c r="G11" s="5"/>
      <c r="H11" s="5"/>
      <c r="M11" s="11">
        <v>271</v>
      </c>
      <c r="N11" s="12">
        <f t="shared" si="0"/>
        <v>298.10000000000002</v>
      </c>
      <c r="O11" s="12">
        <f t="shared" si="1"/>
        <v>351.75799999999998</v>
      </c>
      <c r="P11" s="6"/>
      <c r="Q11" s="8"/>
    </row>
    <row r="12" spans="1:20" x14ac:dyDescent="0.25">
      <c r="B12" t="s">
        <v>19</v>
      </c>
      <c r="C12">
        <v>5</v>
      </c>
      <c r="E12" s="2">
        <v>580</v>
      </c>
      <c r="F12">
        <v>790</v>
      </c>
      <c r="G12" s="5">
        <v>490</v>
      </c>
      <c r="H12" s="5">
        <v>700</v>
      </c>
      <c r="J12" s="8">
        <v>490</v>
      </c>
      <c r="K12" s="8">
        <v>690</v>
      </c>
      <c r="M12" s="11">
        <v>335</v>
      </c>
      <c r="N12" s="12">
        <f t="shared" si="0"/>
        <v>368.50000000000006</v>
      </c>
      <c r="O12" s="12">
        <f t="shared" si="1"/>
        <v>434.83000000000004</v>
      </c>
      <c r="P12" s="6">
        <v>690</v>
      </c>
      <c r="T12" s="7"/>
    </row>
    <row r="13" spans="1:20" x14ac:dyDescent="0.25">
      <c r="B13" t="s">
        <v>11</v>
      </c>
      <c r="C13">
        <v>5</v>
      </c>
      <c r="E13" s="2">
        <v>980</v>
      </c>
      <c r="F13">
        <v>1290</v>
      </c>
      <c r="G13" s="5">
        <v>890</v>
      </c>
      <c r="H13" s="5">
        <v>1190</v>
      </c>
      <c r="J13" s="8">
        <v>890</v>
      </c>
      <c r="K13" s="8">
        <v>1190</v>
      </c>
      <c r="M13" s="12">
        <v>500</v>
      </c>
      <c r="N13" s="12">
        <f t="shared" si="0"/>
        <v>550</v>
      </c>
      <c r="O13" s="12">
        <f t="shared" si="1"/>
        <v>649</v>
      </c>
      <c r="P13" s="6">
        <v>1190</v>
      </c>
    </row>
    <row r="14" spans="1:20" x14ac:dyDescent="0.25">
      <c r="B14" t="s">
        <v>44</v>
      </c>
      <c r="C14">
        <v>20</v>
      </c>
      <c r="D14" t="s">
        <v>46</v>
      </c>
      <c r="E14" s="2">
        <v>380</v>
      </c>
      <c r="F14">
        <v>490</v>
      </c>
      <c r="G14" s="5">
        <v>300</v>
      </c>
      <c r="H14" s="5">
        <v>410</v>
      </c>
      <c r="J14" s="8">
        <v>290</v>
      </c>
      <c r="K14" s="8">
        <v>390</v>
      </c>
      <c r="M14" s="12">
        <v>120</v>
      </c>
      <c r="N14" s="12">
        <f t="shared" si="0"/>
        <v>132</v>
      </c>
      <c r="O14" s="12">
        <f t="shared" si="1"/>
        <v>155.76</v>
      </c>
      <c r="P14" s="6">
        <v>390</v>
      </c>
    </row>
    <row r="15" spans="1:20" x14ac:dyDescent="0.25">
      <c r="B15" t="s">
        <v>78</v>
      </c>
      <c r="C15">
        <v>20</v>
      </c>
      <c r="D15" t="s">
        <v>46</v>
      </c>
      <c r="E15" s="2">
        <v>380</v>
      </c>
      <c r="F15">
        <v>490</v>
      </c>
      <c r="G15" s="5">
        <v>300</v>
      </c>
      <c r="H15" s="5">
        <v>410</v>
      </c>
      <c r="J15" s="8">
        <v>290</v>
      </c>
      <c r="K15" s="8">
        <v>390</v>
      </c>
      <c r="M15" s="11">
        <v>180</v>
      </c>
      <c r="N15" s="12">
        <f t="shared" si="0"/>
        <v>198.00000000000003</v>
      </c>
      <c r="O15" s="12">
        <f t="shared" si="1"/>
        <v>233.64000000000001</v>
      </c>
      <c r="P15" s="6">
        <v>390</v>
      </c>
    </row>
    <row r="16" spans="1:20" x14ac:dyDescent="0.25">
      <c r="B16" t="s">
        <v>45</v>
      </c>
      <c r="C16">
        <v>10</v>
      </c>
      <c r="E16" s="2">
        <v>480</v>
      </c>
      <c r="F16">
        <v>590</v>
      </c>
      <c r="G16" s="5">
        <v>390</v>
      </c>
      <c r="H16" s="5">
        <v>510</v>
      </c>
      <c r="J16" s="8">
        <v>390</v>
      </c>
      <c r="K16" s="8">
        <v>490</v>
      </c>
      <c r="M16" s="12">
        <v>290</v>
      </c>
      <c r="N16" s="12">
        <f t="shared" si="0"/>
        <v>319</v>
      </c>
      <c r="O16" s="12">
        <f t="shared" si="1"/>
        <v>376.41999999999996</v>
      </c>
      <c r="P16" s="6">
        <v>490</v>
      </c>
    </row>
    <row r="17" spans="2:17" x14ac:dyDescent="0.25">
      <c r="B17" t="s">
        <v>82</v>
      </c>
      <c r="E17" s="2"/>
      <c r="G17" s="5"/>
      <c r="H17" s="5"/>
      <c r="M17" s="12">
        <v>590</v>
      </c>
      <c r="N17" s="12">
        <f t="shared" si="0"/>
        <v>649</v>
      </c>
      <c r="O17" s="12">
        <f t="shared" si="1"/>
        <v>765.81999999999994</v>
      </c>
      <c r="P17" s="6"/>
      <c r="Q17" t="s">
        <v>83</v>
      </c>
    </row>
    <row r="18" spans="2:17" x14ac:dyDescent="0.25">
      <c r="E18" s="2"/>
      <c r="G18" s="5"/>
      <c r="H18" s="5"/>
      <c r="M18" s="12"/>
      <c r="N18" s="12">
        <f t="shared" si="0"/>
        <v>0</v>
      </c>
      <c r="O18" s="12">
        <f t="shared" si="1"/>
        <v>0</v>
      </c>
      <c r="P18" s="6"/>
    </row>
    <row r="19" spans="2:17" x14ac:dyDescent="0.25">
      <c r="B19" t="s">
        <v>40</v>
      </c>
      <c r="C19">
        <v>20</v>
      </c>
      <c r="D19" t="s">
        <v>32</v>
      </c>
      <c r="E19" s="2">
        <v>380</v>
      </c>
      <c r="F19">
        <v>490</v>
      </c>
      <c r="G19" s="5">
        <v>240</v>
      </c>
      <c r="H19" s="5">
        <v>350</v>
      </c>
      <c r="J19" s="8">
        <v>240</v>
      </c>
      <c r="K19" s="8">
        <v>340</v>
      </c>
      <c r="M19" s="12">
        <v>140</v>
      </c>
      <c r="N19" s="12">
        <f t="shared" si="0"/>
        <v>154</v>
      </c>
      <c r="O19" s="12">
        <f t="shared" si="1"/>
        <v>181.72</v>
      </c>
      <c r="P19" s="6">
        <v>340</v>
      </c>
      <c r="Q19" t="s">
        <v>72</v>
      </c>
    </row>
    <row r="20" spans="2:17" x14ac:dyDescent="0.25">
      <c r="E20" s="2"/>
      <c r="G20" s="5"/>
      <c r="H20" s="5"/>
      <c r="M20" s="12"/>
      <c r="N20" s="12">
        <f t="shared" si="0"/>
        <v>0</v>
      </c>
      <c r="O20" s="12">
        <f t="shared" si="1"/>
        <v>0</v>
      </c>
      <c r="P20" s="6"/>
    </row>
    <row r="21" spans="2:17" x14ac:dyDescent="0.25">
      <c r="B21" t="s">
        <v>39</v>
      </c>
      <c r="C21">
        <v>5</v>
      </c>
      <c r="E21" s="2">
        <v>290</v>
      </c>
      <c r="F21">
        <v>390</v>
      </c>
      <c r="G21" s="5">
        <v>210</v>
      </c>
      <c r="H21" s="5">
        <v>310</v>
      </c>
      <c r="J21" s="8">
        <v>195</v>
      </c>
      <c r="K21" s="8">
        <v>345</v>
      </c>
      <c r="M21" s="12">
        <v>195</v>
      </c>
      <c r="N21" s="12">
        <f t="shared" si="0"/>
        <v>214.50000000000003</v>
      </c>
      <c r="O21" s="12">
        <f t="shared" si="1"/>
        <v>253.11</v>
      </c>
      <c r="P21" s="6">
        <v>345</v>
      </c>
      <c r="Q21" t="s">
        <v>73</v>
      </c>
    </row>
    <row r="22" spans="2:17" x14ac:dyDescent="0.25">
      <c r="B22" t="s">
        <v>38</v>
      </c>
      <c r="C22">
        <v>5</v>
      </c>
      <c r="E22" s="2">
        <v>890</v>
      </c>
      <c r="F22">
        <v>1190</v>
      </c>
      <c r="G22" s="5">
        <v>800</v>
      </c>
      <c r="H22" s="5">
        <v>1100</v>
      </c>
      <c r="J22" s="8">
        <v>790</v>
      </c>
      <c r="K22" s="8">
        <v>990</v>
      </c>
      <c r="M22" s="12">
        <v>690</v>
      </c>
      <c r="N22" s="12">
        <f t="shared" si="0"/>
        <v>759.00000000000011</v>
      </c>
      <c r="O22" s="12">
        <f t="shared" si="1"/>
        <v>895.62000000000012</v>
      </c>
      <c r="P22" s="6">
        <v>990</v>
      </c>
      <c r="Q22" t="s">
        <v>74</v>
      </c>
    </row>
    <row r="23" spans="2:17" x14ac:dyDescent="0.25">
      <c r="B23" t="s">
        <v>81</v>
      </c>
      <c r="E23" s="2"/>
      <c r="G23" s="5"/>
      <c r="H23" s="5"/>
      <c r="M23" s="11">
        <v>800</v>
      </c>
      <c r="N23" s="12">
        <f t="shared" si="0"/>
        <v>880.00000000000011</v>
      </c>
      <c r="O23" s="12">
        <f t="shared" si="1"/>
        <v>1038.4000000000001</v>
      </c>
      <c r="P23" s="6"/>
    </row>
    <row r="24" spans="2:17" x14ac:dyDescent="0.25">
      <c r="B24" t="s">
        <v>80</v>
      </c>
      <c r="E24" s="2"/>
      <c r="G24" s="5"/>
      <c r="H24" s="5"/>
      <c r="M24" s="11">
        <v>900</v>
      </c>
      <c r="N24" s="12">
        <f t="shared" si="0"/>
        <v>990.00000000000011</v>
      </c>
      <c r="O24" s="12">
        <f t="shared" si="1"/>
        <v>1168.2</v>
      </c>
      <c r="P24" s="6"/>
    </row>
    <row r="25" spans="2:17" x14ac:dyDescent="0.25">
      <c r="B25" t="s">
        <v>37</v>
      </c>
      <c r="C25">
        <v>2</v>
      </c>
      <c r="E25" s="2">
        <v>1190</v>
      </c>
      <c r="F25">
        <v>1490</v>
      </c>
      <c r="G25" s="5">
        <v>1100</v>
      </c>
      <c r="H25" s="5">
        <v>1400</v>
      </c>
      <c r="J25" s="8">
        <v>990</v>
      </c>
      <c r="K25" s="8">
        <v>1390</v>
      </c>
      <c r="M25" s="12">
        <v>990</v>
      </c>
      <c r="N25" s="12">
        <f t="shared" si="0"/>
        <v>1089</v>
      </c>
      <c r="O25" s="12">
        <f t="shared" si="1"/>
        <v>1285.02</v>
      </c>
      <c r="P25" s="6">
        <v>1390</v>
      </c>
      <c r="Q25" t="s">
        <v>75</v>
      </c>
    </row>
    <row r="26" spans="2:17" x14ac:dyDescent="0.25">
      <c r="B26" t="s">
        <v>33</v>
      </c>
      <c r="C26">
        <v>60</v>
      </c>
      <c r="E26" s="2">
        <v>10</v>
      </c>
      <c r="F26">
        <v>13</v>
      </c>
      <c r="G26" s="5">
        <v>10</v>
      </c>
      <c r="H26" s="5">
        <v>13</v>
      </c>
      <c r="J26" s="8">
        <v>10</v>
      </c>
      <c r="K26" s="8">
        <v>13</v>
      </c>
      <c r="M26" s="12">
        <v>10</v>
      </c>
      <c r="N26" s="12">
        <f t="shared" si="0"/>
        <v>11</v>
      </c>
      <c r="O26" s="12">
        <f t="shared" si="1"/>
        <v>12.979999999999999</v>
      </c>
      <c r="P26" s="6">
        <v>13</v>
      </c>
      <c r="Q26" t="s">
        <v>76</v>
      </c>
    </row>
    <row r="27" spans="2:17" x14ac:dyDescent="0.25">
      <c r="E27" s="2"/>
      <c r="G27" s="5"/>
      <c r="H27" s="5"/>
      <c r="M27" s="6"/>
      <c r="N27" s="12">
        <f t="shared" si="0"/>
        <v>0</v>
      </c>
      <c r="O27" s="12">
        <f t="shared" si="1"/>
        <v>0</v>
      </c>
      <c r="P27" s="6"/>
    </row>
    <row r="28" spans="2:17" x14ac:dyDescent="0.25">
      <c r="B28" t="s">
        <v>14</v>
      </c>
      <c r="C28">
        <v>6</v>
      </c>
      <c r="D28" t="s">
        <v>32</v>
      </c>
      <c r="E28" s="2">
        <v>1350</v>
      </c>
      <c r="F28">
        <v>1550</v>
      </c>
      <c r="G28" s="5">
        <v>1100</v>
      </c>
      <c r="H28" s="5">
        <v>1250</v>
      </c>
      <c r="J28" s="8">
        <v>1100</v>
      </c>
      <c r="K28" s="8">
        <v>1250</v>
      </c>
      <c r="M28" s="6">
        <v>1100</v>
      </c>
      <c r="N28" s="12">
        <f t="shared" si="0"/>
        <v>1210</v>
      </c>
      <c r="O28" s="12">
        <f t="shared" si="1"/>
        <v>1427.8</v>
      </c>
      <c r="P28" s="6">
        <v>1250</v>
      </c>
    </row>
    <row r="29" spans="2:17" x14ac:dyDescent="0.25">
      <c r="B29" t="s">
        <v>15</v>
      </c>
      <c r="C29">
        <v>6</v>
      </c>
      <c r="D29" t="s">
        <v>32</v>
      </c>
      <c r="E29" s="2">
        <v>1550</v>
      </c>
      <c r="F29">
        <v>1750</v>
      </c>
      <c r="G29" s="5">
        <v>1200</v>
      </c>
      <c r="H29" s="5">
        <v>1350</v>
      </c>
      <c r="J29" s="8">
        <v>1200</v>
      </c>
      <c r="K29" s="8">
        <v>1350</v>
      </c>
      <c r="M29" s="6">
        <v>1200</v>
      </c>
      <c r="N29" s="12">
        <f t="shared" si="0"/>
        <v>1320</v>
      </c>
      <c r="O29" s="12">
        <f t="shared" si="1"/>
        <v>1557.6</v>
      </c>
      <c r="P29" s="6">
        <v>1350</v>
      </c>
    </row>
    <row r="30" spans="2:17" x14ac:dyDescent="0.25">
      <c r="B30" t="s">
        <v>56</v>
      </c>
      <c r="E30" s="2">
        <v>2550</v>
      </c>
      <c r="F30">
        <v>2800</v>
      </c>
      <c r="G30" s="5">
        <v>2400</v>
      </c>
      <c r="H30" s="5">
        <v>2700</v>
      </c>
      <c r="J30" s="8">
        <v>2400</v>
      </c>
      <c r="K30" s="8">
        <v>2700</v>
      </c>
      <c r="M30" s="6">
        <v>2400</v>
      </c>
      <c r="N30" s="12">
        <f t="shared" si="0"/>
        <v>2640</v>
      </c>
      <c r="O30" s="12">
        <f t="shared" si="1"/>
        <v>3115.2</v>
      </c>
      <c r="P30" s="6">
        <v>2700</v>
      </c>
    </row>
    <row r="31" spans="2:17" x14ac:dyDescent="0.25">
      <c r="B31" t="s">
        <v>34</v>
      </c>
      <c r="C31">
        <v>0</v>
      </c>
      <c r="D31" t="s">
        <v>41</v>
      </c>
      <c r="E31" s="2">
        <v>6000</v>
      </c>
      <c r="F31">
        <v>7950</v>
      </c>
      <c r="G31" s="5">
        <v>5900</v>
      </c>
      <c r="H31" s="5">
        <v>7800</v>
      </c>
      <c r="J31" s="8">
        <v>5900</v>
      </c>
      <c r="K31" s="8">
        <v>7800</v>
      </c>
      <c r="M31" s="6">
        <v>5900</v>
      </c>
      <c r="N31" s="12">
        <f t="shared" si="0"/>
        <v>6490.0000000000009</v>
      </c>
      <c r="O31" s="12">
        <f t="shared" si="1"/>
        <v>7658.2000000000007</v>
      </c>
      <c r="P31" s="6">
        <v>7800</v>
      </c>
    </row>
    <row r="32" spans="2:17" x14ac:dyDescent="0.25">
      <c r="B32" t="s">
        <v>65</v>
      </c>
      <c r="E32" s="2"/>
      <c r="G32" s="5"/>
      <c r="H32" s="5"/>
      <c r="J32" s="10" t="s">
        <v>66</v>
      </c>
      <c r="K32" s="8">
        <v>990</v>
      </c>
      <c r="M32" s="9">
        <v>990</v>
      </c>
      <c r="N32" s="12">
        <f t="shared" si="0"/>
        <v>1089</v>
      </c>
      <c r="O32" s="12">
        <f t="shared" si="1"/>
        <v>1285.02</v>
      </c>
      <c r="P32" s="6">
        <v>990</v>
      </c>
    </row>
    <row r="33" spans="2:31" x14ac:dyDescent="0.25">
      <c r="E33" s="2"/>
      <c r="G33" s="5"/>
      <c r="H33" s="5"/>
      <c r="M33" s="6"/>
      <c r="N33" s="12">
        <f t="shared" si="0"/>
        <v>0</v>
      </c>
      <c r="O33" s="12">
        <f t="shared" si="1"/>
        <v>0</v>
      </c>
      <c r="P33" s="6"/>
    </row>
    <row r="34" spans="2:31" x14ac:dyDescent="0.25">
      <c r="B34" t="s">
        <v>16</v>
      </c>
      <c r="C34">
        <v>6</v>
      </c>
      <c r="E34" s="2">
        <v>1290</v>
      </c>
      <c r="F34">
        <v>1490</v>
      </c>
      <c r="G34" s="5">
        <v>1150</v>
      </c>
      <c r="H34" s="5">
        <v>1290</v>
      </c>
      <c r="J34" s="8">
        <v>1100</v>
      </c>
      <c r="K34" s="8">
        <v>1250</v>
      </c>
      <c r="M34" s="6">
        <v>1100</v>
      </c>
      <c r="N34" s="12">
        <f t="shared" si="0"/>
        <v>1210</v>
      </c>
      <c r="O34" s="12">
        <f t="shared" si="1"/>
        <v>1427.8</v>
      </c>
      <c r="P34" s="6">
        <v>1250</v>
      </c>
      <c r="AE34" t="s">
        <v>54</v>
      </c>
    </row>
    <row r="35" spans="2:31" x14ac:dyDescent="0.25">
      <c r="B35" t="s">
        <v>57</v>
      </c>
      <c r="E35" s="2">
        <v>1390</v>
      </c>
      <c r="F35">
        <v>1590</v>
      </c>
      <c r="G35" s="5">
        <v>1250</v>
      </c>
      <c r="H35" s="5">
        <v>1390</v>
      </c>
      <c r="J35" s="8">
        <v>1200</v>
      </c>
      <c r="K35" s="8">
        <v>1350</v>
      </c>
      <c r="M35" s="6">
        <v>1200</v>
      </c>
      <c r="N35" s="12">
        <f t="shared" si="0"/>
        <v>1320</v>
      </c>
      <c r="O35" s="12">
        <f t="shared" si="1"/>
        <v>1557.6</v>
      </c>
      <c r="P35" s="6">
        <v>1350</v>
      </c>
    </row>
    <row r="36" spans="2:31" x14ac:dyDescent="0.25">
      <c r="B36" t="s">
        <v>17</v>
      </c>
      <c r="C36">
        <v>6</v>
      </c>
      <c r="E36" s="2">
        <v>1690</v>
      </c>
      <c r="F36">
        <v>1890</v>
      </c>
      <c r="G36" s="5">
        <v>1450</v>
      </c>
      <c r="H36" s="5">
        <v>1590</v>
      </c>
      <c r="J36" s="8">
        <v>1450</v>
      </c>
      <c r="K36" s="8">
        <v>1590</v>
      </c>
      <c r="M36" s="6">
        <v>1450</v>
      </c>
      <c r="N36" s="12">
        <f t="shared" si="0"/>
        <v>1595.0000000000002</v>
      </c>
      <c r="O36" s="12">
        <f t="shared" si="1"/>
        <v>1882.1000000000001</v>
      </c>
      <c r="P36" s="6">
        <v>1590</v>
      </c>
    </row>
    <row r="37" spans="2:31" x14ac:dyDescent="0.25">
      <c r="B37" t="s">
        <v>55</v>
      </c>
      <c r="E37" s="2">
        <v>1850</v>
      </c>
      <c r="F37">
        <v>2050</v>
      </c>
      <c r="G37" s="5">
        <v>1750</v>
      </c>
      <c r="H37" s="5">
        <v>1950</v>
      </c>
      <c r="J37" s="8">
        <v>1750</v>
      </c>
      <c r="K37" s="8">
        <v>1950</v>
      </c>
      <c r="M37" s="6">
        <v>1750</v>
      </c>
      <c r="N37" s="12">
        <f t="shared" si="0"/>
        <v>1925.0000000000002</v>
      </c>
      <c r="O37" s="12">
        <f t="shared" si="1"/>
        <v>2271.5</v>
      </c>
      <c r="P37" s="6">
        <v>1950</v>
      </c>
    </row>
    <row r="38" spans="2:31" x14ac:dyDescent="0.25">
      <c r="B38" t="s">
        <v>63</v>
      </c>
      <c r="E38" s="2">
        <v>2200</v>
      </c>
      <c r="F38">
        <v>2490</v>
      </c>
      <c r="G38" s="5">
        <v>2100</v>
      </c>
      <c r="H38" s="5">
        <v>2350</v>
      </c>
      <c r="J38" s="8">
        <v>2100</v>
      </c>
      <c r="K38" s="8">
        <v>2350</v>
      </c>
      <c r="M38" s="6">
        <v>2100</v>
      </c>
      <c r="N38" s="12">
        <f t="shared" si="0"/>
        <v>2310</v>
      </c>
      <c r="O38" s="12">
        <f t="shared" si="1"/>
        <v>2725.7999999999997</v>
      </c>
      <c r="P38" s="6">
        <v>2350</v>
      </c>
    </row>
    <row r="39" spans="2:31" x14ac:dyDescent="0.25">
      <c r="B39" t="s">
        <v>47</v>
      </c>
      <c r="C39">
        <v>8</v>
      </c>
      <c r="E39" s="2">
        <v>190</v>
      </c>
      <c r="F39">
        <v>290</v>
      </c>
      <c r="G39" s="5">
        <v>140</v>
      </c>
      <c r="H39" s="5">
        <v>240</v>
      </c>
      <c r="J39" s="8">
        <v>130</v>
      </c>
      <c r="K39" s="8">
        <v>230</v>
      </c>
      <c r="M39" s="6">
        <v>130</v>
      </c>
      <c r="N39" s="12">
        <f t="shared" si="0"/>
        <v>143</v>
      </c>
      <c r="O39" s="12">
        <f t="shared" si="1"/>
        <v>168.73999999999998</v>
      </c>
      <c r="P39" s="6">
        <v>230</v>
      </c>
    </row>
    <row r="40" spans="2:31" x14ac:dyDescent="0.25">
      <c r="B40" t="s">
        <v>48</v>
      </c>
      <c r="C40">
        <v>8</v>
      </c>
      <c r="E40" s="2">
        <v>290</v>
      </c>
      <c r="F40">
        <v>390</v>
      </c>
      <c r="G40" s="5">
        <v>240</v>
      </c>
      <c r="H40" s="5">
        <v>340</v>
      </c>
      <c r="J40" s="8">
        <v>240</v>
      </c>
      <c r="K40" s="8">
        <v>340</v>
      </c>
      <c r="M40" s="6">
        <v>240</v>
      </c>
      <c r="N40" s="12">
        <f t="shared" si="0"/>
        <v>264</v>
      </c>
      <c r="O40" s="12">
        <f t="shared" si="1"/>
        <v>311.52</v>
      </c>
      <c r="P40" s="6">
        <v>340</v>
      </c>
    </row>
    <row r="41" spans="2:31" x14ac:dyDescent="0.25">
      <c r="E41" s="2"/>
      <c r="G41" s="5"/>
      <c r="H41" s="5"/>
      <c r="M41" s="6"/>
      <c r="N41" s="12">
        <f t="shared" si="0"/>
        <v>0</v>
      </c>
      <c r="O41" s="12">
        <f t="shared" si="1"/>
        <v>0</v>
      </c>
      <c r="P41" s="6"/>
    </row>
    <row r="42" spans="2:31" x14ac:dyDescent="0.25">
      <c r="B42" t="s">
        <v>42</v>
      </c>
      <c r="C42">
        <v>0</v>
      </c>
      <c r="E42" s="2">
        <v>6490</v>
      </c>
      <c r="F42">
        <v>7890</v>
      </c>
      <c r="G42" s="5">
        <v>6000</v>
      </c>
      <c r="H42" s="5">
        <v>7000</v>
      </c>
      <c r="J42" s="8">
        <v>5900</v>
      </c>
      <c r="K42" s="8">
        <v>6900</v>
      </c>
      <c r="M42" s="6">
        <v>5900</v>
      </c>
      <c r="N42" s="12">
        <f t="shared" si="0"/>
        <v>6490.0000000000009</v>
      </c>
      <c r="O42" s="12">
        <f t="shared" si="1"/>
        <v>7658.2000000000007</v>
      </c>
      <c r="P42" s="6">
        <v>6900</v>
      </c>
    </row>
    <row r="43" spans="2:31" x14ac:dyDescent="0.25">
      <c r="B43" t="s">
        <v>43</v>
      </c>
      <c r="C43">
        <v>0</v>
      </c>
      <c r="E43" s="2">
        <v>2490</v>
      </c>
      <c r="F43">
        <v>3490</v>
      </c>
      <c r="G43" s="5">
        <v>2490</v>
      </c>
      <c r="H43" s="5">
        <v>3490</v>
      </c>
      <c r="J43" s="8">
        <v>2490</v>
      </c>
      <c r="K43" s="8">
        <v>3490</v>
      </c>
      <c r="M43" s="6">
        <v>2490</v>
      </c>
      <c r="N43" s="12">
        <f t="shared" si="0"/>
        <v>2739</v>
      </c>
      <c r="O43" s="12">
        <f t="shared" si="1"/>
        <v>3232.02</v>
      </c>
      <c r="P43" s="6">
        <v>3490</v>
      </c>
    </row>
    <row r="44" spans="2:31" x14ac:dyDescent="0.25">
      <c r="E44" s="2"/>
      <c r="G44" s="5"/>
      <c r="H44" s="5"/>
      <c r="M44" s="6"/>
      <c r="N44" s="12">
        <f t="shared" si="0"/>
        <v>0</v>
      </c>
      <c r="O44" s="12">
        <f t="shared" si="1"/>
        <v>0</v>
      </c>
      <c r="P44" s="6"/>
    </row>
    <row r="45" spans="2:31" x14ac:dyDescent="0.25">
      <c r="B45" t="s">
        <v>20</v>
      </c>
      <c r="C45">
        <v>20</v>
      </c>
      <c r="E45" s="2">
        <v>16</v>
      </c>
      <c r="F45">
        <v>23</v>
      </c>
      <c r="G45" s="5">
        <v>16</v>
      </c>
      <c r="H45" s="5">
        <v>23</v>
      </c>
      <c r="J45" s="8">
        <v>16</v>
      </c>
      <c r="K45" s="8">
        <v>23</v>
      </c>
      <c r="M45" s="6">
        <v>16</v>
      </c>
      <c r="N45" s="12">
        <f t="shared" si="0"/>
        <v>17.600000000000001</v>
      </c>
      <c r="O45" s="12">
        <f t="shared" si="1"/>
        <v>20.768000000000001</v>
      </c>
      <c r="P45" s="6">
        <v>23</v>
      </c>
    </row>
    <row r="46" spans="2:31" x14ac:dyDescent="0.25">
      <c r="B46" t="s">
        <v>21</v>
      </c>
      <c r="C46">
        <v>10</v>
      </c>
      <c r="E46" s="2">
        <v>59</v>
      </c>
      <c r="F46">
        <v>79</v>
      </c>
      <c r="G46" s="5">
        <v>59</v>
      </c>
      <c r="H46" s="5">
        <v>79</v>
      </c>
      <c r="J46" s="8">
        <v>59</v>
      </c>
      <c r="K46" s="8">
        <v>79</v>
      </c>
      <c r="M46" s="6">
        <v>59</v>
      </c>
      <c r="N46" s="12">
        <f t="shared" si="0"/>
        <v>64.900000000000006</v>
      </c>
      <c r="O46" s="12">
        <f t="shared" si="1"/>
        <v>76.582000000000008</v>
      </c>
      <c r="P46" s="6">
        <v>79</v>
      </c>
    </row>
    <row r="47" spans="2:31" x14ac:dyDescent="0.25">
      <c r="E47" s="2"/>
      <c r="G47" s="5"/>
      <c r="H47" s="5"/>
      <c r="M47" s="6"/>
      <c r="N47" s="12">
        <f t="shared" si="0"/>
        <v>0</v>
      </c>
      <c r="O47" s="12">
        <f t="shared" si="1"/>
        <v>0</v>
      </c>
      <c r="P47" s="6"/>
    </row>
    <row r="48" spans="2:31" x14ac:dyDescent="0.25">
      <c r="B48" t="s">
        <v>22</v>
      </c>
      <c r="C48">
        <v>20</v>
      </c>
      <c r="E48" s="2">
        <v>39</v>
      </c>
      <c r="F48">
        <v>49</v>
      </c>
      <c r="G48" s="5">
        <v>39</v>
      </c>
      <c r="H48" s="5">
        <v>49</v>
      </c>
      <c r="J48" s="8">
        <v>39</v>
      </c>
      <c r="K48" s="8">
        <v>49</v>
      </c>
      <c r="M48" s="6">
        <v>39</v>
      </c>
      <c r="N48" s="12">
        <f t="shared" si="0"/>
        <v>42.900000000000006</v>
      </c>
      <c r="O48" s="12">
        <f t="shared" si="1"/>
        <v>50.622000000000007</v>
      </c>
      <c r="P48" s="6">
        <v>49</v>
      </c>
      <c r="S48" s="7"/>
    </row>
    <row r="49" spans="2:19" x14ac:dyDescent="0.25">
      <c r="B49" t="s">
        <v>24</v>
      </c>
      <c r="C49">
        <v>20</v>
      </c>
      <c r="E49" s="2">
        <v>49</v>
      </c>
      <c r="F49">
        <v>69</v>
      </c>
      <c r="G49" s="5">
        <v>49</v>
      </c>
      <c r="H49" s="5">
        <v>69</v>
      </c>
      <c r="J49" s="8">
        <v>49</v>
      </c>
      <c r="K49" s="8">
        <v>69</v>
      </c>
      <c r="M49" s="6">
        <v>49</v>
      </c>
      <c r="N49" s="12">
        <f t="shared" si="0"/>
        <v>53.900000000000006</v>
      </c>
      <c r="O49" s="12">
        <f t="shared" si="1"/>
        <v>63.602000000000004</v>
      </c>
      <c r="P49" s="6">
        <v>69</v>
      </c>
    </row>
    <row r="50" spans="2:19" x14ac:dyDescent="0.25">
      <c r="B50" t="s">
        <v>25</v>
      </c>
      <c r="C50">
        <v>50</v>
      </c>
      <c r="E50" s="2">
        <v>9</v>
      </c>
      <c r="F50">
        <v>13</v>
      </c>
      <c r="G50" s="5">
        <v>9</v>
      </c>
      <c r="H50" s="5">
        <v>13</v>
      </c>
      <c r="J50" s="8">
        <v>9</v>
      </c>
      <c r="K50" s="8">
        <v>13</v>
      </c>
      <c r="M50" s="6">
        <v>9</v>
      </c>
      <c r="N50" s="12">
        <f t="shared" si="0"/>
        <v>9.9</v>
      </c>
      <c r="O50" s="12">
        <f t="shared" si="1"/>
        <v>11.682</v>
      </c>
      <c r="P50" s="6">
        <v>13</v>
      </c>
    </row>
    <row r="51" spans="2:19" x14ac:dyDescent="0.25">
      <c r="B51" t="s">
        <v>18</v>
      </c>
      <c r="C51">
        <v>10</v>
      </c>
      <c r="E51" s="2">
        <v>49</v>
      </c>
      <c r="F51">
        <v>69</v>
      </c>
      <c r="G51" s="5">
        <v>49</v>
      </c>
      <c r="H51" s="5">
        <v>69</v>
      </c>
      <c r="J51" s="8">
        <v>49</v>
      </c>
      <c r="K51" s="8">
        <v>69</v>
      </c>
      <c r="M51" s="11">
        <v>49</v>
      </c>
      <c r="N51" s="12">
        <f t="shared" si="0"/>
        <v>53.900000000000006</v>
      </c>
      <c r="O51" s="12">
        <f t="shared" si="1"/>
        <v>63.602000000000004</v>
      </c>
      <c r="P51" s="6">
        <v>69</v>
      </c>
    </row>
    <row r="52" spans="2:19" x14ac:dyDescent="0.25">
      <c r="B52" t="s">
        <v>79</v>
      </c>
      <c r="E52" s="2"/>
      <c r="G52" s="5"/>
      <c r="H52" s="5"/>
      <c r="M52" s="11">
        <v>29</v>
      </c>
      <c r="N52" s="12">
        <f t="shared" si="0"/>
        <v>31.900000000000002</v>
      </c>
      <c r="O52" s="12">
        <f t="shared" si="1"/>
        <v>37.642000000000003</v>
      </c>
      <c r="P52" s="6"/>
    </row>
    <row r="53" spans="2:19" x14ac:dyDescent="0.25">
      <c r="B53" t="s">
        <v>23</v>
      </c>
      <c r="C53">
        <v>4</v>
      </c>
      <c r="E53" s="2">
        <v>220</v>
      </c>
      <c r="F53">
        <v>320</v>
      </c>
      <c r="G53" s="5">
        <v>150</v>
      </c>
      <c r="H53" s="5">
        <v>250</v>
      </c>
      <c r="J53" s="8">
        <v>150</v>
      </c>
      <c r="K53" s="8">
        <v>250</v>
      </c>
      <c r="M53" s="6">
        <v>150</v>
      </c>
      <c r="N53" s="12">
        <f t="shared" si="0"/>
        <v>165</v>
      </c>
      <c r="O53" s="12">
        <f t="shared" si="1"/>
        <v>194.7</v>
      </c>
      <c r="P53" s="6">
        <v>250</v>
      </c>
    </row>
    <row r="54" spans="2:19" x14ac:dyDescent="0.25">
      <c r="E54" s="2"/>
      <c r="G54" s="5"/>
      <c r="H54" s="5"/>
      <c r="M54" s="6"/>
      <c r="N54" s="12">
        <f t="shared" si="0"/>
        <v>0</v>
      </c>
      <c r="O54" s="12">
        <f t="shared" si="1"/>
        <v>0</v>
      </c>
      <c r="P54" s="6"/>
    </row>
    <row r="55" spans="2:19" x14ac:dyDescent="0.25">
      <c r="B55" t="s">
        <v>49</v>
      </c>
      <c r="C55">
        <v>10</v>
      </c>
      <c r="E55" s="2">
        <v>14</v>
      </c>
      <c r="F55">
        <v>19</v>
      </c>
      <c r="G55" s="5">
        <v>14</v>
      </c>
      <c r="H55" s="5">
        <v>19</v>
      </c>
      <c r="J55" s="8">
        <v>14</v>
      </c>
      <c r="K55" s="8">
        <v>19</v>
      </c>
      <c r="M55" s="6">
        <v>14</v>
      </c>
      <c r="N55" s="12">
        <f t="shared" si="0"/>
        <v>15.400000000000002</v>
      </c>
      <c r="O55" s="12">
        <f t="shared" si="1"/>
        <v>18.172000000000001</v>
      </c>
      <c r="P55" s="6">
        <v>19</v>
      </c>
    </row>
    <row r="56" spans="2:19" x14ac:dyDescent="0.25">
      <c r="B56" t="s">
        <v>51</v>
      </c>
      <c r="C56">
        <v>2</v>
      </c>
      <c r="E56" s="2">
        <v>390</v>
      </c>
      <c r="F56">
        <v>490</v>
      </c>
      <c r="G56" s="5">
        <v>350</v>
      </c>
      <c r="H56" s="5">
        <v>450</v>
      </c>
      <c r="J56" s="8">
        <v>350</v>
      </c>
      <c r="K56" s="8">
        <v>450</v>
      </c>
      <c r="M56" s="6">
        <v>350</v>
      </c>
      <c r="N56" s="12">
        <f t="shared" si="0"/>
        <v>385.00000000000006</v>
      </c>
      <c r="O56" s="12">
        <f t="shared" si="1"/>
        <v>454.30000000000007</v>
      </c>
      <c r="P56" s="6">
        <v>450</v>
      </c>
    </row>
    <row r="57" spans="2:19" x14ac:dyDescent="0.25">
      <c r="B57" t="s">
        <v>52</v>
      </c>
      <c r="C57">
        <v>10</v>
      </c>
      <c r="E57" s="2">
        <v>24</v>
      </c>
      <c r="F57">
        <v>39</v>
      </c>
      <c r="G57" s="5">
        <v>20</v>
      </c>
      <c r="H57" s="5">
        <v>30</v>
      </c>
      <c r="J57" s="8">
        <v>18</v>
      </c>
      <c r="K57" s="8">
        <v>25</v>
      </c>
      <c r="M57" s="6">
        <v>18</v>
      </c>
      <c r="N57" s="12">
        <f t="shared" si="0"/>
        <v>19.8</v>
      </c>
      <c r="O57" s="12">
        <f t="shared" si="1"/>
        <v>23.364000000000001</v>
      </c>
      <c r="P57" s="6">
        <v>25</v>
      </c>
      <c r="S57" s="7"/>
    </row>
    <row r="58" spans="2:19" x14ac:dyDescent="0.25">
      <c r="E58" s="2"/>
      <c r="G58" s="5"/>
      <c r="H58" s="5"/>
      <c r="M58" s="6"/>
      <c r="N58" s="12">
        <f t="shared" si="0"/>
        <v>0</v>
      </c>
      <c r="O58" s="12">
        <f t="shared" si="1"/>
        <v>0</v>
      </c>
      <c r="P58" s="6"/>
      <c r="S58" s="7"/>
    </row>
    <row r="59" spans="2:19" x14ac:dyDescent="0.25">
      <c r="B59" t="s">
        <v>26</v>
      </c>
      <c r="C59">
        <v>20</v>
      </c>
      <c r="E59" s="2">
        <v>299</v>
      </c>
      <c r="F59">
        <v>449</v>
      </c>
      <c r="G59" s="5">
        <v>190</v>
      </c>
      <c r="H59" s="5">
        <v>340</v>
      </c>
      <c r="J59" s="8">
        <v>190</v>
      </c>
      <c r="K59" s="8">
        <v>310</v>
      </c>
      <c r="M59" s="6">
        <v>190</v>
      </c>
      <c r="N59" s="12">
        <f t="shared" si="0"/>
        <v>209.00000000000003</v>
      </c>
      <c r="O59" s="12">
        <f t="shared" si="1"/>
        <v>246.62000000000003</v>
      </c>
      <c r="P59" s="6">
        <v>310</v>
      </c>
    </row>
    <row r="60" spans="2:19" x14ac:dyDescent="0.25">
      <c r="B60" t="s">
        <v>27</v>
      </c>
      <c r="C60">
        <v>10</v>
      </c>
      <c r="E60" s="2">
        <v>149</v>
      </c>
      <c r="F60">
        <v>199</v>
      </c>
      <c r="G60" s="5">
        <v>140</v>
      </c>
      <c r="H60" s="5">
        <v>190</v>
      </c>
      <c r="J60" s="8">
        <v>140</v>
      </c>
      <c r="K60" s="8">
        <v>190</v>
      </c>
      <c r="M60" s="6">
        <v>140</v>
      </c>
      <c r="N60" s="12">
        <f t="shared" si="0"/>
        <v>154</v>
      </c>
      <c r="O60" s="12">
        <f t="shared" si="1"/>
        <v>181.72</v>
      </c>
      <c r="P60" s="6">
        <v>190</v>
      </c>
    </row>
    <row r="61" spans="2:19" x14ac:dyDescent="0.25">
      <c r="B61" t="s">
        <v>28</v>
      </c>
      <c r="C61">
        <v>200</v>
      </c>
      <c r="E61" s="2">
        <v>8</v>
      </c>
      <c r="F61">
        <v>14</v>
      </c>
      <c r="G61" s="5">
        <v>2</v>
      </c>
      <c r="H61" s="5">
        <v>3</v>
      </c>
      <c r="I61" s="3" t="s">
        <v>64</v>
      </c>
      <c r="J61" s="8">
        <v>2</v>
      </c>
      <c r="K61" s="8">
        <v>3</v>
      </c>
      <c r="M61" s="6">
        <v>2</v>
      </c>
      <c r="N61" s="12">
        <f t="shared" si="0"/>
        <v>2.2000000000000002</v>
      </c>
      <c r="O61" s="12">
        <f t="shared" si="1"/>
        <v>2.5960000000000001</v>
      </c>
      <c r="P61" s="6">
        <v>3</v>
      </c>
    </row>
    <row r="62" spans="2:19" x14ac:dyDescent="0.25">
      <c r="B62" t="s">
        <v>67</v>
      </c>
      <c r="E62" s="2"/>
      <c r="G62" s="5"/>
      <c r="H62" s="5"/>
      <c r="J62" s="8">
        <v>120</v>
      </c>
      <c r="K62" s="8">
        <v>190</v>
      </c>
      <c r="M62" s="6">
        <v>120</v>
      </c>
      <c r="N62" s="12">
        <f t="shared" si="0"/>
        <v>132</v>
      </c>
      <c r="O62" s="12">
        <f t="shared" si="1"/>
        <v>155.76</v>
      </c>
      <c r="P62" s="6">
        <v>190</v>
      </c>
    </row>
    <row r="63" spans="2:19" x14ac:dyDescent="0.25">
      <c r="E63" s="2"/>
      <c r="G63" s="5"/>
      <c r="H63" s="5"/>
      <c r="M63" s="6"/>
      <c r="N63" s="6"/>
      <c r="O63" s="6"/>
      <c r="P63" s="6"/>
    </row>
    <row r="64" spans="2:19" x14ac:dyDescent="0.25">
      <c r="B64" t="s">
        <v>67</v>
      </c>
      <c r="C64">
        <v>8</v>
      </c>
      <c r="D64" t="s">
        <v>32</v>
      </c>
      <c r="E64" s="2"/>
    </row>
    <row r="65" spans="2:5" x14ac:dyDescent="0.25">
      <c r="B65" t="s">
        <v>50</v>
      </c>
      <c r="C65">
        <v>2</v>
      </c>
      <c r="D65" t="s">
        <v>32</v>
      </c>
      <c r="E65" s="2"/>
    </row>
    <row r="66" spans="2:5" x14ac:dyDescent="0.25">
      <c r="B66" t="s">
        <v>53</v>
      </c>
      <c r="C66">
        <v>4</v>
      </c>
      <c r="D66" t="s">
        <v>32</v>
      </c>
    </row>
  </sheetData>
  <pageMargins left="0.7" right="0.7" top="0.75" bottom="0.75" header="0.3" footer="0.3"/>
  <pageSetup orientation="portrait" horizontalDpi="360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13"/>
  <sheetViews>
    <sheetView workbookViewId="0">
      <selection activeCell="E10" sqref="E10"/>
    </sheetView>
  </sheetViews>
  <sheetFormatPr baseColWidth="10" defaultRowHeight="15" x14ac:dyDescent="0.25"/>
  <cols>
    <col min="1" max="1" width="17.5703125" customWidth="1"/>
    <col min="2" max="2" width="19.7109375" customWidth="1"/>
  </cols>
  <sheetData>
    <row r="1" spans="1:2" x14ac:dyDescent="0.25">
      <c r="B1" s="4" t="s">
        <v>60</v>
      </c>
    </row>
    <row r="2" spans="1:2" x14ac:dyDescent="0.25">
      <c r="A2" t="s">
        <v>16</v>
      </c>
      <c r="B2" s="2">
        <v>1290</v>
      </c>
    </row>
    <row r="3" spans="1:2" x14ac:dyDescent="0.25">
      <c r="A3" t="s">
        <v>57</v>
      </c>
      <c r="B3" s="2">
        <v>1390</v>
      </c>
    </row>
    <row r="4" spans="1:2" x14ac:dyDescent="0.25">
      <c r="A4" t="s">
        <v>17</v>
      </c>
      <c r="B4" s="2">
        <v>1690</v>
      </c>
    </row>
    <row r="5" spans="1:2" x14ac:dyDescent="0.25">
      <c r="A5" t="s">
        <v>55</v>
      </c>
      <c r="B5" s="2">
        <v>1850</v>
      </c>
    </row>
    <row r="6" spans="1:2" x14ac:dyDescent="0.25">
      <c r="A6" t="s">
        <v>55</v>
      </c>
      <c r="B6" s="2">
        <v>2200</v>
      </c>
    </row>
    <row r="7" spans="1:2" x14ac:dyDescent="0.25">
      <c r="A7" t="s">
        <v>47</v>
      </c>
      <c r="B7" s="2">
        <v>190</v>
      </c>
    </row>
    <row r="8" spans="1:2" x14ac:dyDescent="0.25">
      <c r="A8" t="s">
        <v>48</v>
      </c>
      <c r="B8" s="2">
        <v>290</v>
      </c>
    </row>
    <row r="9" spans="1:2" x14ac:dyDescent="0.25">
      <c r="A9" t="s">
        <v>22</v>
      </c>
      <c r="B9" s="2">
        <v>39</v>
      </c>
    </row>
    <row r="10" spans="1:2" x14ac:dyDescent="0.25">
      <c r="A10" t="s">
        <v>21</v>
      </c>
      <c r="B10" s="2">
        <v>59</v>
      </c>
    </row>
    <row r="11" spans="1:2" x14ac:dyDescent="0.25">
      <c r="A11" t="s">
        <v>20</v>
      </c>
      <c r="B11">
        <v>23</v>
      </c>
    </row>
    <row r="12" spans="1:2" x14ac:dyDescent="0.25">
      <c r="A12" t="s">
        <v>61</v>
      </c>
      <c r="B12" s="2">
        <v>50</v>
      </c>
    </row>
    <row r="13" spans="1:2" x14ac:dyDescent="0.25">
      <c r="A13" t="s">
        <v>62</v>
      </c>
      <c r="B13" s="2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31BE46-3C9E-4D87-A9D0-EAAE41F8CE45}">
  <dimension ref="A2:D84"/>
  <sheetViews>
    <sheetView zoomScale="103" workbookViewId="0">
      <selection activeCell="E10" sqref="E10"/>
    </sheetView>
  </sheetViews>
  <sheetFormatPr baseColWidth="10" defaultRowHeight="15" x14ac:dyDescent="0.25"/>
  <cols>
    <col min="1" max="1" width="55" customWidth="1"/>
    <col min="2" max="2" width="14.5703125" style="22" customWidth="1"/>
    <col min="3" max="3" width="16.7109375" style="22" customWidth="1"/>
  </cols>
  <sheetData>
    <row r="2" spans="1:4" x14ac:dyDescent="0.25">
      <c r="A2" s="4" t="s">
        <v>157</v>
      </c>
      <c r="C2" s="22" t="s">
        <v>6</v>
      </c>
    </row>
    <row r="3" spans="1:4" x14ac:dyDescent="0.25">
      <c r="C3" s="22" t="s">
        <v>159</v>
      </c>
    </row>
    <row r="4" spans="1:4" x14ac:dyDescent="0.25">
      <c r="A4" s="21"/>
      <c r="B4" s="23" t="s">
        <v>158</v>
      </c>
      <c r="C4" s="23" t="s">
        <v>86</v>
      </c>
    </row>
    <row r="5" spans="1:4" x14ac:dyDescent="0.25">
      <c r="A5" s="17" t="s">
        <v>89</v>
      </c>
      <c r="B5" s="22">
        <v>246</v>
      </c>
      <c r="C5" s="22">
        <v>276</v>
      </c>
      <c r="D5" s="24">
        <f>C5/B5-1</f>
        <v>0.12195121951219523</v>
      </c>
    </row>
    <row r="6" spans="1:4" x14ac:dyDescent="0.25">
      <c r="A6" s="18" t="s">
        <v>90</v>
      </c>
      <c r="B6" s="22">
        <v>324</v>
      </c>
      <c r="C6" s="22">
        <v>344</v>
      </c>
      <c r="D6" s="24">
        <f t="shared" ref="D6:D73" si="0">C6/B6-1</f>
        <v>6.1728395061728447E-2</v>
      </c>
    </row>
    <row r="7" spans="1:4" ht="15.75" thickBot="1" x14ac:dyDescent="0.3">
      <c r="A7" s="19" t="s">
        <v>91</v>
      </c>
      <c r="B7" s="22">
        <v>50</v>
      </c>
      <c r="C7" s="22">
        <f t="shared" ref="C7:C72" si="1">+B7*1.3</f>
        <v>65</v>
      </c>
      <c r="D7" s="24">
        <f t="shared" si="0"/>
        <v>0.30000000000000004</v>
      </c>
    </row>
    <row r="8" spans="1:4" x14ac:dyDescent="0.25">
      <c r="A8" s="20" t="s">
        <v>92</v>
      </c>
      <c r="B8" s="22">
        <v>283</v>
      </c>
      <c r="C8" s="22">
        <v>310</v>
      </c>
      <c r="D8" s="24">
        <f t="shared" si="0"/>
        <v>9.540636042402828E-2</v>
      </c>
    </row>
    <row r="9" spans="1:4" x14ac:dyDescent="0.25">
      <c r="A9" s="17" t="s">
        <v>93</v>
      </c>
      <c r="B9" s="22">
        <v>340</v>
      </c>
      <c r="C9" s="22">
        <v>360</v>
      </c>
      <c r="D9" s="24">
        <f t="shared" si="0"/>
        <v>5.8823529411764719E-2</v>
      </c>
    </row>
    <row r="10" spans="1:4" x14ac:dyDescent="0.25">
      <c r="A10" s="17" t="s">
        <v>94</v>
      </c>
      <c r="B10" s="22">
        <v>361</v>
      </c>
      <c r="C10" s="22">
        <v>391</v>
      </c>
      <c r="D10" s="24">
        <f t="shared" si="0"/>
        <v>8.3102493074792338E-2</v>
      </c>
    </row>
    <row r="11" spans="1:4" x14ac:dyDescent="0.25">
      <c r="A11" s="17" t="s">
        <v>95</v>
      </c>
      <c r="B11" s="22">
        <v>361</v>
      </c>
      <c r="C11" s="22">
        <v>391</v>
      </c>
      <c r="D11" s="24">
        <f t="shared" si="0"/>
        <v>8.3102493074792338E-2</v>
      </c>
    </row>
    <row r="12" spans="1:4" x14ac:dyDescent="0.25">
      <c r="A12" s="17" t="s">
        <v>96</v>
      </c>
      <c r="B12" s="22">
        <v>640</v>
      </c>
      <c r="C12" s="22">
        <v>690</v>
      </c>
      <c r="D12" s="24">
        <f t="shared" si="0"/>
        <v>7.8125E-2</v>
      </c>
    </row>
    <row r="13" spans="1:4" x14ac:dyDescent="0.25">
      <c r="A13" s="17" t="s">
        <v>97</v>
      </c>
      <c r="B13" s="22">
        <v>640</v>
      </c>
      <c r="C13" s="22">
        <v>690</v>
      </c>
      <c r="D13" s="24">
        <f t="shared" si="0"/>
        <v>7.8125E-2</v>
      </c>
    </row>
    <row r="14" spans="1:4" x14ac:dyDescent="0.25">
      <c r="A14" s="17" t="s">
        <v>98</v>
      </c>
      <c r="D14" s="24"/>
    </row>
    <row r="15" spans="1:4" ht="15.75" thickBot="1" x14ac:dyDescent="0.3">
      <c r="A15" s="19" t="s">
        <v>99</v>
      </c>
      <c r="B15" s="22">
        <v>60</v>
      </c>
      <c r="C15" s="22">
        <f t="shared" si="1"/>
        <v>78</v>
      </c>
      <c r="D15" s="24">
        <f t="shared" si="0"/>
        <v>0.30000000000000004</v>
      </c>
    </row>
    <row r="16" spans="1:4" x14ac:dyDescent="0.25">
      <c r="A16" s="20" t="s">
        <v>100</v>
      </c>
      <c r="B16" s="22">
        <v>250</v>
      </c>
      <c r="C16" s="22">
        <v>280</v>
      </c>
      <c r="D16" s="24">
        <f t="shared" si="0"/>
        <v>0.12000000000000011</v>
      </c>
    </row>
    <row r="17" spans="1:4" x14ac:dyDescent="0.25">
      <c r="A17" s="17" t="s">
        <v>101</v>
      </c>
      <c r="B17" s="22">
        <v>385</v>
      </c>
      <c r="C17" s="22">
        <v>415</v>
      </c>
      <c r="D17" s="24">
        <f t="shared" si="0"/>
        <v>7.7922077922077948E-2</v>
      </c>
    </row>
    <row r="18" spans="1:4" x14ac:dyDescent="0.25">
      <c r="A18" s="17" t="s">
        <v>102</v>
      </c>
      <c r="B18" s="22">
        <v>450</v>
      </c>
      <c r="C18" s="22">
        <v>490</v>
      </c>
      <c r="D18" s="24">
        <f t="shared" si="0"/>
        <v>8.8888888888888795E-2</v>
      </c>
    </row>
    <row r="19" spans="1:4" x14ac:dyDescent="0.25">
      <c r="A19" s="21"/>
      <c r="D19" s="24"/>
    </row>
    <row r="20" spans="1:4" x14ac:dyDescent="0.25">
      <c r="A20" s="17" t="s">
        <v>103</v>
      </c>
      <c r="B20" s="22">
        <v>297</v>
      </c>
      <c r="C20" s="22">
        <v>330</v>
      </c>
      <c r="D20" s="24">
        <f t="shared" si="0"/>
        <v>0.11111111111111116</v>
      </c>
    </row>
    <row r="21" spans="1:4" x14ac:dyDescent="0.25">
      <c r="A21" s="17" t="s">
        <v>104</v>
      </c>
      <c r="B21" s="22">
        <v>390</v>
      </c>
      <c r="C21" s="22">
        <v>430</v>
      </c>
      <c r="D21" s="24">
        <f t="shared" si="0"/>
        <v>0.10256410256410264</v>
      </c>
    </row>
    <row r="22" spans="1:4" x14ac:dyDescent="0.25">
      <c r="A22" s="21"/>
      <c r="D22" s="24"/>
    </row>
    <row r="23" spans="1:4" x14ac:dyDescent="0.25">
      <c r="A23" s="17" t="s">
        <v>105</v>
      </c>
      <c r="B23" s="22">
        <v>1285</v>
      </c>
      <c r="C23" s="22">
        <v>1385</v>
      </c>
      <c r="D23" s="24">
        <f t="shared" si="0"/>
        <v>7.7821011673151697E-2</v>
      </c>
    </row>
    <row r="24" spans="1:4" x14ac:dyDescent="0.25">
      <c r="A24" s="17" t="s">
        <v>106</v>
      </c>
      <c r="B24" s="22">
        <v>253</v>
      </c>
      <c r="C24" s="22">
        <v>300</v>
      </c>
      <c r="D24" s="24">
        <f t="shared" si="0"/>
        <v>0.18577075098814233</v>
      </c>
    </row>
    <row r="25" spans="1:4" x14ac:dyDescent="0.25">
      <c r="A25" s="17" t="s">
        <v>107</v>
      </c>
      <c r="B25" s="22">
        <v>350</v>
      </c>
      <c r="C25" s="22">
        <v>380</v>
      </c>
      <c r="D25" s="24">
        <f t="shared" si="0"/>
        <v>8.5714285714285632E-2</v>
      </c>
    </row>
    <row r="26" spans="1:4" x14ac:dyDescent="0.25">
      <c r="A26" s="17" t="s">
        <v>108</v>
      </c>
      <c r="B26" s="22">
        <v>490</v>
      </c>
      <c r="C26" s="22">
        <v>550</v>
      </c>
      <c r="D26" s="24">
        <f t="shared" si="0"/>
        <v>0.12244897959183665</v>
      </c>
    </row>
    <row r="27" spans="1:4" x14ac:dyDescent="0.25">
      <c r="A27" s="17" t="s">
        <v>109</v>
      </c>
      <c r="B27" s="22">
        <v>814</v>
      </c>
      <c r="C27" s="22">
        <v>860</v>
      </c>
      <c r="D27" s="24">
        <f t="shared" si="0"/>
        <v>5.6511056511056479E-2</v>
      </c>
    </row>
    <row r="28" spans="1:4" x14ac:dyDescent="0.25">
      <c r="A28" s="17" t="s">
        <v>110</v>
      </c>
      <c r="B28" s="22">
        <v>1168</v>
      </c>
      <c r="C28" s="22">
        <v>1210</v>
      </c>
      <c r="D28" s="24">
        <f t="shared" si="0"/>
        <v>3.5958904109589129E-2</v>
      </c>
    </row>
    <row r="29" spans="1:4" x14ac:dyDescent="0.25">
      <c r="A29" s="17" t="s">
        <v>111</v>
      </c>
      <c r="B29" s="22">
        <v>1038</v>
      </c>
      <c r="C29" s="22">
        <v>1150</v>
      </c>
      <c r="D29" s="24">
        <f t="shared" si="0"/>
        <v>0.10789980732177273</v>
      </c>
    </row>
    <row r="30" spans="1:4" x14ac:dyDescent="0.25">
      <c r="A30" s="21"/>
      <c r="D30" s="24"/>
    </row>
    <row r="31" spans="1:4" x14ac:dyDescent="0.25">
      <c r="A31" s="17" t="s">
        <v>112</v>
      </c>
      <c r="B31" s="22">
        <v>181.5</v>
      </c>
      <c r="C31" s="22">
        <v>235</v>
      </c>
      <c r="D31" s="24">
        <f t="shared" si="0"/>
        <v>0.29476584022038566</v>
      </c>
    </row>
    <row r="32" spans="1:4" x14ac:dyDescent="0.25">
      <c r="A32" s="21"/>
      <c r="D32" s="24"/>
    </row>
    <row r="33" spans="1:4" x14ac:dyDescent="0.25">
      <c r="A33" s="17" t="s">
        <v>113</v>
      </c>
      <c r="B33" s="22">
        <v>4900</v>
      </c>
      <c r="C33" s="22">
        <v>5300</v>
      </c>
      <c r="D33" s="24">
        <f t="shared" si="0"/>
        <v>8.163265306122458E-2</v>
      </c>
    </row>
    <row r="34" spans="1:4" x14ac:dyDescent="0.25">
      <c r="A34" s="21"/>
      <c r="D34" s="24"/>
    </row>
    <row r="35" spans="1:4" x14ac:dyDescent="0.25">
      <c r="A35" s="17" t="s">
        <v>114</v>
      </c>
      <c r="B35" s="22">
        <v>1300</v>
      </c>
      <c r="C35" s="22">
        <v>1500</v>
      </c>
      <c r="D35" s="24">
        <f t="shared" si="0"/>
        <v>0.15384615384615374</v>
      </c>
    </row>
    <row r="36" spans="1:4" x14ac:dyDescent="0.25">
      <c r="A36" s="17" t="s">
        <v>115</v>
      </c>
      <c r="B36" s="22">
        <v>1500</v>
      </c>
      <c r="C36" s="22">
        <v>1700</v>
      </c>
      <c r="D36" s="24">
        <f t="shared" si="0"/>
        <v>0.1333333333333333</v>
      </c>
    </row>
    <row r="37" spans="1:4" x14ac:dyDescent="0.25">
      <c r="A37" s="17" t="s">
        <v>116</v>
      </c>
      <c r="B37" s="22">
        <v>200</v>
      </c>
      <c r="C37" s="22">
        <f t="shared" si="1"/>
        <v>260</v>
      </c>
      <c r="D37" s="24">
        <f t="shared" si="0"/>
        <v>0.30000000000000004</v>
      </c>
    </row>
    <row r="38" spans="1:4" x14ac:dyDescent="0.25">
      <c r="A38" s="17" t="s">
        <v>117</v>
      </c>
      <c r="B38" s="22">
        <v>230</v>
      </c>
      <c r="C38" s="22">
        <f t="shared" si="1"/>
        <v>299</v>
      </c>
      <c r="D38" s="24">
        <f t="shared" si="0"/>
        <v>0.30000000000000004</v>
      </c>
    </row>
    <row r="39" spans="1:4" x14ac:dyDescent="0.25">
      <c r="A39" s="17" t="s">
        <v>118</v>
      </c>
      <c r="D39" s="24"/>
    </row>
    <row r="40" spans="1:4" x14ac:dyDescent="0.25">
      <c r="A40" s="21"/>
      <c r="D40" s="24"/>
    </row>
    <row r="41" spans="1:4" x14ac:dyDescent="0.25">
      <c r="A41" s="17" t="s">
        <v>153</v>
      </c>
      <c r="B41" s="22">
        <v>766</v>
      </c>
      <c r="C41" s="22">
        <v>800</v>
      </c>
      <c r="D41" s="24">
        <f t="shared" si="0"/>
        <v>4.4386422976501416E-2</v>
      </c>
    </row>
    <row r="42" spans="1:4" x14ac:dyDescent="0.25">
      <c r="A42" s="17" t="s">
        <v>154</v>
      </c>
      <c r="B42" s="22">
        <v>950</v>
      </c>
      <c r="C42" s="22">
        <v>1000</v>
      </c>
      <c r="D42" s="24">
        <f t="shared" si="0"/>
        <v>5.2631578947368363E-2</v>
      </c>
    </row>
    <row r="43" spans="1:4" x14ac:dyDescent="0.25">
      <c r="A43" s="17" t="s">
        <v>155</v>
      </c>
      <c r="B43" s="22">
        <v>1060</v>
      </c>
      <c r="C43" s="22">
        <v>1100</v>
      </c>
      <c r="D43" s="24">
        <f t="shared" si="0"/>
        <v>3.7735849056603765E-2</v>
      </c>
    </row>
    <row r="44" spans="1:4" ht="15.75" thickBot="1" x14ac:dyDescent="0.3">
      <c r="A44" s="19" t="s">
        <v>156</v>
      </c>
      <c r="B44" s="26">
        <v>1230</v>
      </c>
      <c r="C44" s="26">
        <v>1250</v>
      </c>
      <c r="D44" s="27">
        <f t="shared" si="0"/>
        <v>1.6260162601626105E-2</v>
      </c>
    </row>
    <row r="45" spans="1:4" x14ac:dyDescent="0.25">
      <c r="A45" s="20" t="s">
        <v>160</v>
      </c>
      <c r="B45" s="22">
        <v>495</v>
      </c>
      <c r="C45" s="22">
        <v>530</v>
      </c>
      <c r="D45" s="24">
        <f t="shared" ref="D45:D48" si="2">C45/B45-1</f>
        <v>7.0707070707070718E-2</v>
      </c>
    </row>
    <row r="46" spans="1:4" x14ac:dyDescent="0.25">
      <c r="A46" s="17" t="s">
        <v>161</v>
      </c>
      <c r="B46" s="22">
        <v>560</v>
      </c>
      <c r="C46" s="22">
        <v>600</v>
      </c>
      <c r="D46" s="24">
        <f t="shared" si="2"/>
        <v>7.1428571428571397E-2</v>
      </c>
    </row>
    <row r="47" spans="1:4" x14ac:dyDescent="0.25">
      <c r="A47" s="17" t="s">
        <v>162</v>
      </c>
      <c r="B47" s="22">
        <v>680</v>
      </c>
      <c r="C47" s="22">
        <v>720</v>
      </c>
      <c r="D47" s="24">
        <f t="shared" si="2"/>
        <v>5.8823529411764719E-2</v>
      </c>
    </row>
    <row r="48" spans="1:4" x14ac:dyDescent="0.25">
      <c r="A48" s="17" t="s">
        <v>163</v>
      </c>
      <c r="B48" s="22">
        <v>753</v>
      </c>
      <c r="C48" s="22">
        <v>800</v>
      </c>
      <c r="D48" s="24">
        <f t="shared" si="2"/>
        <v>6.2416998671978696E-2</v>
      </c>
    </row>
    <row r="49" spans="1:4" x14ac:dyDescent="0.25">
      <c r="A49" s="21"/>
      <c r="D49" s="24"/>
    </row>
    <row r="50" spans="1:4" x14ac:dyDescent="0.25">
      <c r="A50" s="17" t="s">
        <v>119</v>
      </c>
      <c r="B50" s="22">
        <v>1300</v>
      </c>
      <c r="C50" s="22">
        <v>1400</v>
      </c>
      <c r="D50" s="24">
        <f t="shared" si="0"/>
        <v>7.6923076923076872E-2</v>
      </c>
    </row>
    <row r="51" spans="1:4" x14ac:dyDescent="0.25">
      <c r="A51" s="17" t="s">
        <v>120</v>
      </c>
      <c r="B51" s="22">
        <v>1300</v>
      </c>
      <c r="C51" s="22">
        <v>1400</v>
      </c>
      <c r="D51" s="24">
        <f t="shared" si="0"/>
        <v>7.6923076923076872E-2</v>
      </c>
    </row>
    <row r="52" spans="1:4" x14ac:dyDescent="0.25">
      <c r="A52" s="17" t="s">
        <v>121</v>
      </c>
      <c r="B52" s="22">
        <v>4900</v>
      </c>
      <c r="C52" s="22">
        <v>5300</v>
      </c>
      <c r="D52" s="24">
        <f t="shared" si="0"/>
        <v>8.163265306122458E-2</v>
      </c>
    </row>
    <row r="53" spans="1:4" x14ac:dyDescent="0.25">
      <c r="A53" s="17" t="s">
        <v>122</v>
      </c>
      <c r="B53" s="22">
        <v>1200</v>
      </c>
      <c r="C53" s="22">
        <v>1300</v>
      </c>
      <c r="D53" s="24">
        <f t="shared" si="0"/>
        <v>8.3333333333333259E-2</v>
      </c>
    </row>
    <row r="54" spans="1:4" x14ac:dyDescent="0.25">
      <c r="A54" s="17" t="s">
        <v>123</v>
      </c>
      <c r="B54" s="22">
        <v>1200</v>
      </c>
      <c r="C54" s="22">
        <v>1300</v>
      </c>
      <c r="D54" s="24">
        <f t="shared" si="0"/>
        <v>8.3333333333333259E-2</v>
      </c>
    </row>
    <row r="55" spans="1:4" x14ac:dyDescent="0.25">
      <c r="A55" s="17" t="s">
        <v>124</v>
      </c>
      <c r="B55" s="22">
        <v>1400</v>
      </c>
      <c r="C55" s="22">
        <v>1500</v>
      </c>
      <c r="D55" s="24">
        <f t="shared" si="0"/>
        <v>7.1428571428571397E-2</v>
      </c>
    </row>
    <row r="56" spans="1:4" x14ac:dyDescent="0.25">
      <c r="A56" s="17" t="s">
        <v>125</v>
      </c>
      <c r="B56" s="22">
        <v>1400</v>
      </c>
      <c r="C56" s="22">
        <v>1500</v>
      </c>
      <c r="D56" s="24">
        <f t="shared" si="0"/>
        <v>7.1428571428571397E-2</v>
      </c>
    </row>
    <row r="57" spans="1:4" x14ac:dyDescent="0.25">
      <c r="A57" s="21"/>
      <c r="D57" s="24"/>
    </row>
    <row r="58" spans="1:4" x14ac:dyDescent="0.25">
      <c r="A58" s="17" t="s">
        <v>126</v>
      </c>
      <c r="B58" s="22">
        <v>5</v>
      </c>
      <c r="C58" s="25">
        <v>5.5</v>
      </c>
      <c r="D58" s="24">
        <f t="shared" si="0"/>
        <v>0.10000000000000009</v>
      </c>
    </row>
    <row r="59" spans="1:4" x14ac:dyDescent="0.25">
      <c r="A59" s="17" t="s">
        <v>127</v>
      </c>
      <c r="B59" s="22">
        <v>5</v>
      </c>
      <c r="C59" s="25">
        <v>5.5</v>
      </c>
      <c r="D59" s="24">
        <f t="shared" si="0"/>
        <v>0.10000000000000009</v>
      </c>
    </row>
    <row r="60" spans="1:4" x14ac:dyDescent="0.25">
      <c r="A60" s="17" t="s">
        <v>128</v>
      </c>
      <c r="B60" s="22">
        <v>20</v>
      </c>
      <c r="C60" s="25">
        <v>25</v>
      </c>
      <c r="D60" s="24">
        <f t="shared" si="0"/>
        <v>0.25</v>
      </c>
    </row>
    <row r="61" spans="1:4" x14ac:dyDescent="0.25">
      <c r="A61" s="17" t="s">
        <v>129</v>
      </c>
      <c r="B61" s="22">
        <v>20</v>
      </c>
      <c r="C61" s="25">
        <v>25</v>
      </c>
      <c r="D61" s="24">
        <f t="shared" si="0"/>
        <v>0.25</v>
      </c>
    </row>
    <row r="62" spans="1:4" x14ac:dyDescent="0.25">
      <c r="A62" s="17" t="s">
        <v>130</v>
      </c>
      <c r="B62" s="22">
        <v>25</v>
      </c>
      <c r="C62" s="25">
        <v>15</v>
      </c>
      <c r="D62" s="24">
        <f t="shared" si="0"/>
        <v>-0.4</v>
      </c>
    </row>
    <row r="63" spans="1:4" x14ac:dyDescent="0.25">
      <c r="A63" s="17" t="s">
        <v>131</v>
      </c>
      <c r="B63" s="22">
        <v>150</v>
      </c>
      <c r="C63" s="22">
        <f t="shared" si="1"/>
        <v>195</v>
      </c>
      <c r="D63" s="24">
        <f t="shared" si="0"/>
        <v>0.30000000000000004</v>
      </c>
    </row>
    <row r="64" spans="1:4" x14ac:dyDescent="0.25">
      <c r="A64" s="17" t="s">
        <v>132</v>
      </c>
      <c r="B64" s="22">
        <v>200</v>
      </c>
      <c r="C64" s="25">
        <v>250</v>
      </c>
      <c r="D64" s="24">
        <f t="shared" si="0"/>
        <v>0.25</v>
      </c>
    </row>
    <row r="65" spans="1:4" x14ac:dyDescent="0.25">
      <c r="A65" s="17" t="s">
        <v>133</v>
      </c>
      <c r="B65" s="22">
        <v>80</v>
      </c>
      <c r="C65" s="25">
        <v>90</v>
      </c>
      <c r="D65" s="24">
        <f t="shared" si="0"/>
        <v>0.125</v>
      </c>
    </row>
    <row r="66" spans="1:4" x14ac:dyDescent="0.25">
      <c r="A66" s="17" t="s">
        <v>134</v>
      </c>
      <c r="B66" s="22">
        <v>100</v>
      </c>
      <c r="C66" s="22">
        <f t="shared" si="1"/>
        <v>130</v>
      </c>
      <c r="D66" s="24">
        <f t="shared" si="0"/>
        <v>0.30000000000000004</v>
      </c>
    </row>
    <row r="67" spans="1:4" x14ac:dyDescent="0.25">
      <c r="A67" s="17" t="s">
        <v>135</v>
      </c>
      <c r="B67" s="22">
        <v>250</v>
      </c>
      <c r="C67" s="22">
        <f t="shared" si="1"/>
        <v>325</v>
      </c>
      <c r="D67" s="24">
        <f t="shared" si="0"/>
        <v>0.30000000000000004</v>
      </c>
    </row>
    <row r="68" spans="1:4" x14ac:dyDescent="0.25">
      <c r="A68" s="17" t="s">
        <v>136</v>
      </c>
      <c r="B68" s="22">
        <v>200</v>
      </c>
      <c r="C68" s="25">
        <v>390</v>
      </c>
      <c r="D68" s="24">
        <f t="shared" si="0"/>
        <v>0.95</v>
      </c>
    </row>
    <row r="69" spans="1:4" x14ac:dyDescent="0.25">
      <c r="A69" s="17" t="s">
        <v>137</v>
      </c>
      <c r="B69" s="22">
        <v>200</v>
      </c>
      <c r="C69" s="25">
        <v>390</v>
      </c>
      <c r="D69" s="24">
        <f t="shared" si="0"/>
        <v>0.95</v>
      </c>
    </row>
    <row r="70" spans="1:4" x14ac:dyDescent="0.25">
      <c r="A70" s="17" t="s">
        <v>138</v>
      </c>
      <c r="B70" s="22">
        <v>200</v>
      </c>
      <c r="C70" s="25">
        <v>390</v>
      </c>
      <c r="D70" s="24">
        <f t="shared" si="0"/>
        <v>0.95</v>
      </c>
    </row>
    <row r="71" spans="1:4" x14ac:dyDescent="0.25">
      <c r="A71" s="17" t="s">
        <v>139</v>
      </c>
      <c r="B71" s="22">
        <v>200</v>
      </c>
      <c r="C71" s="25">
        <v>390</v>
      </c>
      <c r="D71" s="24">
        <f t="shared" si="0"/>
        <v>0.95</v>
      </c>
    </row>
    <row r="72" spans="1:4" x14ac:dyDescent="0.25">
      <c r="A72" s="17" t="s">
        <v>140</v>
      </c>
      <c r="B72" s="22">
        <v>50</v>
      </c>
      <c r="C72" s="22">
        <f t="shared" si="1"/>
        <v>65</v>
      </c>
      <c r="D72" s="24">
        <f t="shared" si="0"/>
        <v>0.30000000000000004</v>
      </c>
    </row>
    <row r="73" spans="1:4" x14ac:dyDescent="0.25">
      <c r="A73" s="17" t="s">
        <v>141</v>
      </c>
      <c r="B73" s="22">
        <v>20</v>
      </c>
      <c r="C73" s="25">
        <v>22</v>
      </c>
      <c r="D73" s="24">
        <f t="shared" si="0"/>
        <v>0.10000000000000009</v>
      </c>
    </row>
    <row r="74" spans="1:4" x14ac:dyDescent="0.25">
      <c r="A74" s="17" t="s">
        <v>142</v>
      </c>
      <c r="B74" s="22">
        <v>20</v>
      </c>
      <c r="C74" s="25">
        <v>22</v>
      </c>
      <c r="D74" s="24">
        <f t="shared" ref="D74:D83" si="3">C74/B74-1</f>
        <v>0.10000000000000009</v>
      </c>
    </row>
    <row r="75" spans="1:4" x14ac:dyDescent="0.25">
      <c r="A75" s="17" t="s">
        <v>143</v>
      </c>
      <c r="B75" s="22">
        <v>50</v>
      </c>
      <c r="C75" s="22">
        <f t="shared" ref="C75:C79" si="4">+B75*1.3</f>
        <v>65</v>
      </c>
      <c r="D75" s="24">
        <f t="shared" si="3"/>
        <v>0.30000000000000004</v>
      </c>
    </row>
    <row r="76" spans="1:4" x14ac:dyDescent="0.25">
      <c r="A76" s="17" t="s">
        <v>144</v>
      </c>
      <c r="B76" s="22">
        <v>20</v>
      </c>
      <c r="C76" s="25">
        <v>22</v>
      </c>
      <c r="D76" s="24">
        <f t="shared" si="3"/>
        <v>0.10000000000000009</v>
      </c>
    </row>
    <row r="77" spans="1:4" x14ac:dyDescent="0.25">
      <c r="A77" s="17" t="s">
        <v>145</v>
      </c>
      <c r="D77" s="24"/>
    </row>
    <row r="78" spans="1:4" x14ac:dyDescent="0.25">
      <c r="A78" s="17" t="s">
        <v>146</v>
      </c>
      <c r="B78" s="22">
        <v>25</v>
      </c>
      <c r="C78" s="22">
        <f t="shared" si="4"/>
        <v>32.5</v>
      </c>
      <c r="D78" s="24">
        <f t="shared" si="3"/>
        <v>0.30000000000000004</v>
      </c>
    </row>
    <row r="79" spans="1:4" x14ac:dyDescent="0.25">
      <c r="A79" s="17" t="s">
        <v>147</v>
      </c>
      <c r="B79" s="22">
        <v>25</v>
      </c>
      <c r="C79" s="22">
        <f t="shared" si="4"/>
        <v>32.5</v>
      </c>
      <c r="D79" s="24">
        <f t="shared" si="3"/>
        <v>0.30000000000000004</v>
      </c>
    </row>
    <row r="80" spans="1:4" x14ac:dyDescent="0.25">
      <c r="A80" s="17" t="s">
        <v>148</v>
      </c>
      <c r="B80" s="22">
        <v>20</v>
      </c>
      <c r="C80" s="25">
        <v>22</v>
      </c>
      <c r="D80" s="24">
        <f t="shared" si="3"/>
        <v>0.10000000000000009</v>
      </c>
    </row>
    <row r="81" spans="1:4" x14ac:dyDescent="0.25">
      <c r="A81" s="17" t="s">
        <v>149</v>
      </c>
      <c r="B81" s="22">
        <v>20</v>
      </c>
      <c r="C81" s="25">
        <v>22</v>
      </c>
      <c r="D81" s="24">
        <f t="shared" si="3"/>
        <v>0.10000000000000009</v>
      </c>
    </row>
    <row r="82" spans="1:4" x14ac:dyDescent="0.25">
      <c r="A82" s="17" t="s">
        <v>150</v>
      </c>
      <c r="B82" s="22">
        <v>20</v>
      </c>
      <c r="C82" s="25">
        <v>22</v>
      </c>
      <c r="D82" s="24">
        <f t="shared" si="3"/>
        <v>0.10000000000000009</v>
      </c>
    </row>
    <row r="83" spans="1:4" x14ac:dyDescent="0.25">
      <c r="A83" s="17" t="s">
        <v>151</v>
      </c>
      <c r="B83" s="22">
        <v>25</v>
      </c>
      <c r="C83" s="25">
        <v>25</v>
      </c>
      <c r="D83" s="24">
        <f t="shared" si="3"/>
        <v>0</v>
      </c>
    </row>
    <row r="84" spans="1:4" x14ac:dyDescent="0.25">
      <c r="A84" s="17" t="s">
        <v>152</v>
      </c>
      <c r="D84" s="24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AC6C74-B0C6-41EE-BB27-01059E64F764}">
  <dimension ref="A1:H91"/>
  <sheetViews>
    <sheetView topLeftCell="A21" zoomScale="103" workbookViewId="0">
      <selection activeCell="E10" sqref="E10"/>
    </sheetView>
  </sheetViews>
  <sheetFormatPr baseColWidth="10" defaultRowHeight="15" x14ac:dyDescent="0.25"/>
  <cols>
    <col min="3" max="3" width="55" customWidth="1"/>
    <col min="4" max="4" width="14.5703125" style="22" customWidth="1"/>
    <col min="5" max="5" width="11.5703125" style="29"/>
  </cols>
  <sheetData>
    <row r="1" spans="1:7" ht="19.5" x14ac:dyDescent="0.3">
      <c r="A1" s="32" t="s">
        <v>178</v>
      </c>
      <c r="B1" s="32"/>
    </row>
    <row r="2" spans="1:7" x14ac:dyDescent="0.25">
      <c r="A2" s="33">
        <v>45020</v>
      </c>
      <c r="B2" s="33"/>
    </row>
    <row r="3" spans="1:7" x14ac:dyDescent="0.25">
      <c r="A3" s="33"/>
      <c r="B3" s="33"/>
    </row>
    <row r="4" spans="1:7" x14ac:dyDescent="0.25">
      <c r="A4" s="4" t="s">
        <v>180</v>
      </c>
      <c r="B4" s="4"/>
      <c r="C4" s="4" t="s">
        <v>179</v>
      </c>
      <c r="D4" s="31" t="s">
        <v>6</v>
      </c>
      <c r="E4" s="31"/>
      <c r="F4" s="31" t="s">
        <v>6</v>
      </c>
    </row>
    <row r="5" spans="1:7" x14ac:dyDescent="0.25">
      <c r="D5" s="31" t="s">
        <v>176</v>
      </c>
      <c r="E5" s="31"/>
      <c r="F5" s="31" t="s">
        <v>177</v>
      </c>
    </row>
    <row r="6" spans="1:7" x14ac:dyDescent="0.25">
      <c r="A6" s="34"/>
      <c r="B6" s="34"/>
      <c r="C6" s="35"/>
      <c r="D6" s="36"/>
      <c r="E6" s="37"/>
      <c r="F6" s="34"/>
    </row>
    <row r="7" spans="1:7" x14ac:dyDescent="0.25">
      <c r="A7" t="s">
        <v>169</v>
      </c>
      <c r="B7" t="s">
        <v>198</v>
      </c>
      <c r="C7" s="20" t="s">
        <v>89</v>
      </c>
      <c r="D7" s="22">
        <v>270</v>
      </c>
      <c r="E7" s="29" t="s">
        <v>164</v>
      </c>
      <c r="F7">
        <v>350</v>
      </c>
    </row>
    <row r="8" spans="1:7" x14ac:dyDescent="0.25">
      <c r="A8" t="s">
        <v>169</v>
      </c>
      <c r="B8" t="s">
        <v>198</v>
      </c>
      <c r="C8" s="18" t="s">
        <v>90</v>
      </c>
      <c r="D8" s="22">
        <v>330</v>
      </c>
      <c r="E8" s="29" t="s">
        <v>164</v>
      </c>
      <c r="F8">
        <v>430</v>
      </c>
    </row>
    <row r="9" spans="1:7" ht="15.75" thickBot="1" x14ac:dyDescent="0.3">
      <c r="A9" t="s">
        <v>169</v>
      </c>
      <c r="B9" t="s">
        <v>198</v>
      </c>
      <c r="C9" s="19" t="s">
        <v>91</v>
      </c>
      <c r="D9" s="22">
        <v>65</v>
      </c>
      <c r="E9" s="29" t="s">
        <v>165</v>
      </c>
      <c r="F9">
        <v>85</v>
      </c>
    </row>
    <row r="10" spans="1:7" x14ac:dyDescent="0.25">
      <c r="A10" t="s">
        <v>174</v>
      </c>
      <c r="B10" t="s">
        <v>198</v>
      </c>
      <c r="C10" s="20" t="s">
        <v>92</v>
      </c>
      <c r="D10" s="22">
        <v>295</v>
      </c>
      <c r="E10" s="29" t="s">
        <v>164</v>
      </c>
      <c r="F10">
        <v>385</v>
      </c>
      <c r="G10" s="28" t="s">
        <v>168</v>
      </c>
    </row>
    <row r="11" spans="1:7" x14ac:dyDescent="0.25">
      <c r="A11" t="s">
        <v>174</v>
      </c>
      <c r="B11" t="s">
        <v>198</v>
      </c>
      <c r="C11" s="17" t="s">
        <v>93</v>
      </c>
      <c r="D11" s="22">
        <v>360</v>
      </c>
      <c r="E11" s="29" t="s">
        <v>164</v>
      </c>
      <c r="F11">
        <v>465</v>
      </c>
      <c r="G11" s="28" t="s">
        <v>168</v>
      </c>
    </row>
    <row r="12" spans="1:7" x14ac:dyDescent="0.25">
      <c r="A12" t="s">
        <v>174</v>
      </c>
      <c r="B12" t="s">
        <v>198</v>
      </c>
      <c r="C12" s="17" t="s">
        <v>94</v>
      </c>
      <c r="D12" s="22">
        <v>385</v>
      </c>
      <c r="E12" s="29" t="s">
        <v>164</v>
      </c>
      <c r="F12">
        <v>495</v>
      </c>
    </row>
    <row r="13" spans="1:7" x14ac:dyDescent="0.25">
      <c r="A13" t="s">
        <v>174</v>
      </c>
      <c r="B13" t="s">
        <v>198</v>
      </c>
      <c r="C13" s="17" t="s">
        <v>95</v>
      </c>
      <c r="D13" s="22">
        <v>385</v>
      </c>
      <c r="E13" s="29" t="s">
        <v>164</v>
      </c>
      <c r="F13">
        <v>495</v>
      </c>
    </row>
    <row r="14" spans="1:7" x14ac:dyDescent="0.25">
      <c r="A14" t="s">
        <v>174</v>
      </c>
      <c r="B14" t="s">
        <v>198</v>
      </c>
      <c r="C14" s="17" t="s">
        <v>96</v>
      </c>
      <c r="D14" s="22">
        <v>690</v>
      </c>
      <c r="E14" s="29" t="s">
        <v>164</v>
      </c>
      <c r="F14">
        <v>895</v>
      </c>
    </row>
    <row r="15" spans="1:7" x14ac:dyDescent="0.25">
      <c r="A15" t="s">
        <v>174</v>
      </c>
      <c r="B15" t="s">
        <v>198</v>
      </c>
      <c r="C15" s="17" t="s">
        <v>97</v>
      </c>
      <c r="D15" s="22">
        <v>690</v>
      </c>
      <c r="E15" s="29" t="s">
        <v>164</v>
      </c>
      <c r="F15">
        <v>895</v>
      </c>
    </row>
    <row r="16" spans="1:7" x14ac:dyDescent="0.25">
      <c r="A16" t="s">
        <v>174</v>
      </c>
      <c r="B16" t="s">
        <v>198</v>
      </c>
      <c r="C16" s="17" t="s">
        <v>98</v>
      </c>
      <c r="D16" s="22">
        <v>790</v>
      </c>
      <c r="E16" s="29" t="s">
        <v>164</v>
      </c>
      <c r="F16">
        <v>995</v>
      </c>
    </row>
    <row r="17" spans="1:7" ht="15.75" thickBot="1" x14ac:dyDescent="0.3">
      <c r="A17" t="s">
        <v>174</v>
      </c>
      <c r="B17" t="s">
        <v>198</v>
      </c>
      <c r="C17" s="19" t="s">
        <v>99</v>
      </c>
      <c r="D17" s="22">
        <v>75</v>
      </c>
      <c r="E17" s="29" t="s">
        <v>165</v>
      </c>
      <c r="F17">
        <v>95</v>
      </c>
    </row>
    <row r="18" spans="1:7" x14ac:dyDescent="0.25">
      <c r="A18" t="s">
        <v>174</v>
      </c>
      <c r="B18" t="s">
        <v>198</v>
      </c>
      <c r="C18" s="20" t="s">
        <v>100</v>
      </c>
      <c r="D18" s="22">
        <v>340</v>
      </c>
      <c r="E18" s="29" t="s">
        <v>165</v>
      </c>
      <c r="F18">
        <v>435</v>
      </c>
    </row>
    <row r="19" spans="1:7" x14ac:dyDescent="0.25">
      <c r="A19" t="s">
        <v>174</v>
      </c>
      <c r="B19" t="s">
        <v>198</v>
      </c>
      <c r="C19" s="17" t="s">
        <v>101</v>
      </c>
      <c r="D19" s="22">
        <v>415</v>
      </c>
      <c r="E19" s="29" t="s">
        <v>164</v>
      </c>
      <c r="F19">
        <v>535</v>
      </c>
    </row>
    <row r="20" spans="1:7" x14ac:dyDescent="0.25">
      <c r="A20" t="s">
        <v>174</v>
      </c>
      <c r="B20" t="s">
        <v>198</v>
      </c>
      <c r="C20" s="17" t="s">
        <v>102</v>
      </c>
      <c r="D20" s="22">
        <v>490</v>
      </c>
      <c r="E20" s="29" t="s">
        <v>164</v>
      </c>
      <c r="F20">
        <v>635</v>
      </c>
    </row>
    <row r="21" spans="1:7" x14ac:dyDescent="0.25">
      <c r="A21" s="34"/>
      <c r="B21" s="34"/>
      <c r="C21" s="35"/>
      <c r="D21" s="36"/>
      <c r="E21" s="37"/>
      <c r="F21" s="34"/>
    </row>
    <row r="22" spans="1:7" x14ac:dyDescent="0.25">
      <c r="A22" t="s">
        <v>171</v>
      </c>
      <c r="B22" t="s">
        <v>197</v>
      </c>
      <c r="C22" s="17" t="s">
        <v>103</v>
      </c>
      <c r="D22" s="22">
        <v>290</v>
      </c>
      <c r="E22" s="29" t="s">
        <v>165</v>
      </c>
      <c r="F22">
        <v>365</v>
      </c>
      <c r="G22" s="28" t="s">
        <v>168</v>
      </c>
    </row>
    <row r="23" spans="1:7" x14ac:dyDescent="0.25">
      <c r="A23" t="s">
        <v>171</v>
      </c>
      <c r="B23" t="s">
        <v>197</v>
      </c>
      <c r="C23" s="30" t="s">
        <v>166</v>
      </c>
      <c r="D23" s="22">
        <v>310</v>
      </c>
      <c r="E23" s="29" t="s">
        <v>164</v>
      </c>
      <c r="F23">
        <v>395</v>
      </c>
      <c r="G23" s="28" t="s">
        <v>168</v>
      </c>
    </row>
    <row r="24" spans="1:7" x14ac:dyDescent="0.25">
      <c r="A24" t="s">
        <v>171</v>
      </c>
      <c r="B24" t="s">
        <v>197</v>
      </c>
      <c r="C24" s="17" t="s">
        <v>104</v>
      </c>
      <c r="D24" s="22">
        <v>350</v>
      </c>
      <c r="E24" s="29" t="s">
        <v>165</v>
      </c>
      <c r="F24">
        <v>455</v>
      </c>
      <c r="G24" s="28" t="s">
        <v>168</v>
      </c>
    </row>
    <row r="25" spans="1:7" x14ac:dyDescent="0.25">
      <c r="A25" t="s">
        <v>171</v>
      </c>
      <c r="B25" t="s">
        <v>197</v>
      </c>
      <c r="C25" s="30" t="s">
        <v>166</v>
      </c>
      <c r="D25" s="22">
        <v>370</v>
      </c>
      <c r="E25" s="29" t="s">
        <v>164</v>
      </c>
      <c r="F25">
        <v>475</v>
      </c>
      <c r="G25" s="28" t="s">
        <v>168</v>
      </c>
    </row>
    <row r="26" spans="1:7" x14ac:dyDescent="0.25">
      <c r="A26" s="34"/>
      <c r="B26" s="34"/>
      <c r="C26" s="35"/>
      <c r="D26" s="36"/>
      <c r="E26" s="37"/>
      <c r="F26" s="34"/>
    </row>
    <row r="27" spans="1:7" x14ac:dyDescent="0.25">
      <c r="A27" t="s">
        <v>175</v>
      </c>
      <c r="B27" t="s">
        <v>196</v>
      </c>
      <c r="C27" s="17" t="s">
        <v>105</v>
      </c>
      <c r="D27" s="22">
        <v>1290</v>
      </c>
      <c r="E27" s="29" t="s">
        <v>164</v>
      </c>
      <c r="F27">
        <v>1590</v>
      </c>
    </row>
    <row r="28" spans="1:7" x14ac:dyDescent="0.25">
      <c r="A28" t="s">
        <v>169</v>
      </c>
      <c r="B28" t="s">
        <v>196</v>
      </c>
      <c r="C28" s="17" t="s">
        <v>106</v>
      </c>
      <c r="D28" s="22">
        <v>290</v>
      </c>
      <c r="E28" s="29" t="s">
        <v>164</v>
      </c>
      <c r="F28">
        <v>375</v>
      </c>
    </row>
    <row r="29" spans="1:7" x14ac:dyDescent="0.25">
      <c r="A29" t="s">
        <v>169</v>
      </c>
      <c r="B29" t="s">
        <v>196</v>
      </c>
      <c r="C29" s="17" t="s">
        <v>107</v>
      </c>
      <c r="D29" s="22">
        <v>340</v>
      </c>
      <c r="E29" s="29" t="s">
        <v>164</v>
      </c>
      <c r="F29">
        <v>435</v>
      </c>
    </row>
    <row r="30" spans="1:7" x14ac:dyDescent="0.25">
      <c r="A30" t="s">
        <v>171</v>
      </c>
      <c r="B30" t="s">
        <v>196</v>
      </c>
      <c r="C30" s="17" t="s">
        <v>108</v>
      </c>
      <c r="D30" s="22">
        <v>540</v>
      </c>
      <c r="E30" s="29" t="s">
        <v>164</v>
      </c>
      <c r="F30">
        <v>695</v>
      </c>
    </row>
    <row r="31" spans="1:7" x14ac:dyDescent="0.25">
      <c r="A31" t="s">
        <v>171</v>
      </c>
      <c r="B31" t="s">
        <v>196</v>
      </c>
      <c r="C31" s="17" t="s">
        <v>109</v>
      </c>
      <c r="D31" s="22">
        <v>790</v>
      </c>
      <c r="E31" s="29" t="s">
        <v>164</v>
      </c>
      <c r="F31">
        <v>995</v>
      </c>
      <c r="G31" s="28" t="s">
        <v>168</v>
      </c>
    </row>
    <row r="32" spans="1:7" x14ac:dyDescent="0.25">
      <c r="A32" t="s">
        <v>171</v>
      </c>
      <c r="B32" t="s">
        <v>196</v>
      </c>
      <c r="C32" s="17" t="s">
        <v>110</v>
      </c>
      <c r="D32" s="22">
        <v>1090</v>
      </c>
      <c r="E32" s="29" t="s">
        <v>164</v>
      </c>
      <c r="F32">
        <v>1395</v>
      </c>
      <c r="G32" s="28" t="s">
        <v>168</v>
      </c>
    </row>
    <row r="33" spans="1:8" x14ac:dyDescent="0.25">
      <c r="A33" t="s">
        <v>171</v>
      </c>
      <c r="B33" t="s">
        <v>196</v>
      </c>
      <c r="C33" s="17" t="s">
        <v>111</v>
      </c>
      <c r="D33" s="22">
        <v>990</v>
      </c>
      <c r="E33" s="29" t="s">
        <v>164</v>
      </c>
      <c r="F33">
        <v>1245</v>
      </c>
    </row>
    <row r="34" spans="1:8" x14ac:dyDescent="0.25">
      <c r="A34" s="34"/>
      <c r="B34" s="34"/>
      <c r="C34" s="35"/>
      <c r="D34" s="36"/>
      <c r="E34" s="37"/>
      <c r="F34" s="34"/>
    </row>
    <row r="35" spans="1:8" x14ac:dyDescent="0.25">
      <c r="A35" t="s">
        <v>169</v>
      </c>
      <c r="B35" t="s">
        <v>195</v>
      </c>
      <c r="C35" s="17" t="s">
        <v>112</v>
      </c>
      <c r="D35" s="22">
        <v>165</v>
      </c>
      <c r="E35" s="29" t="s">
        <v>164</v>
      </c>
      <c r="F35">
        <v>195</v>
      </c>
    </row>
    <row r="36" spans="1:8" x14ac:dyDescent="0.25">
      <c r="A36" s="34"/>
      <c r="B36" s="34"/>
      <c r="C36" s="35"/>
      <c r="D36" s="36"/>
      <c r="E36" s="37"/>
      <c r="F36" s="34"/>
    </row>
    <row r="37" spans="1:8" x14ac:dyDescent="0.25">
      <c r="A37" t="s">
        <v>170</v>
      </c>
      <c r="B37" t="s">
        <v>194</v>
      </c>
      <c r="C37" s="17" t="s">
        <v>113</v>
      </c>
      <c r="D37" s="22">
        <v>1400</v>
      </c>
      <c r="E37" s="29" t="s">
        <v>165</v>
      </c>
      <c r="F37">
        <v>1795</v>
      </c>
    </row>
    <row r="38" spans="1:8" x14ac:dyDescent="0.25">
      <c r="A38" s="34"/>
      <c r="B38" s="34"/>
      <c r="C38" s="35"/>
      <c r="D38" s="36"/>
      <c r="E38" s="37"/>
      <c r="F38" s="34"/>
    </row>
    <row r="39" spans="1:8" x14ac:dyDescent="0.25">
      <c r="A39" t="s">
        <v>171</v>
      </c>
      <c r="B39" t="s">
        <v>193</v>
      </c>
      <c r="C39" s="17" t="s">
        <v>114</v>
      </c>
      <c r="D39" s="22">
        <v>1390</v>
      </c>
      <c r="E39" s="29" t="s">
        <v>164</v>
      </c>
      <c r="F39">
        <v>1795</v>
      </c>
      <c r="G39" s="28" t="s">
        <v>168</v>
      </c>
      <c r="H39" s="28" t="s">
        <v>167</v>
      </c>
    </row>
    <row r="40" spans="1:8" x14ac:dyDescent="0.25">
      <c r="A40" t="s">
        <v>171</v>
      </c>
      <c r="B40" t="s">
        <v>193</v>
      </c>
      <c r="C40" s="17" t="s">
        <v>115</v>
      </c>
      <c r="D40" s="22">
        <v>1590</v>
      </c>
      <c r="E40" s="29" t="s">
        <v>164</v>
      </c>
      <c r="F40">
        <v>1995</v>
      </c>
      <c r="G40" s="28" t="s">
        <v>168</v>
      </c>
      <c r="H40" s="28" t="s">
        <v>167</v>
      </c>
    </row>
    <row r="41" spans="1:8" x14ac:dyDescent="0.25">
      <c r="A41" t="s">
        <v>171</v>
      </c>
      <c r="B41" t="s">
        <v>193</v>
      </c>
      <c r="C41" s="17" t="s">
        <v>116</v>
      </c>
      <c r="D41" s="22">
        <v>240</v>
      </c>
      <c r="E41" s="29" t="s">
        <v>165</v>
      </c>
      <c r="F41">
        <v>295</v>
      </c>
    </row>
    <row r="42" spans="1:8" x14ac:dyDescent="0.25">
      <c r="A42" t="s">
        <v>171</v>
      </c>
      <c r="B42" t="s">
        <v>193</v>
      </c>
      <c r="C42" s="17" t="s">
        <v>117</v>
      </c>
      <c r="D42" s="22">
        <v>270</v>
      </c>
      <c r="E42" s="29" t="s">
        <v>165</v>
      </c>
      <c r="F42">
        <v>345</v>
      </c>
    </row>
    <row r="43" spans="1:8" x14ac:dyDescent="0.25">
      <c r="A43" t="s">
        <v>171</v>
      </c>
      <c r="B43" t="s">
        <v>193</v>
      </c>
      <c r="C43" s="17" t="s">
        <v>118</v>
      </c>
      <c r="D43" s="22">
        <v>20</v>
      </c>
      <c r="E43" s="29" t="s">
        <v>165</v>
      </c>
      <c r="F43">
        <v>25</v>
      </c>
    </row>
    <row r="44" spans="1:8" x14ac:dyDescent="0.25">
      <c r="A44" s="34"/>
      <c r="B44" s="34"/>
      <c r="C44" s="35"/>
      <c r="D44" s="36"/>
      <c r="E44" s="37"/>
      <c r="F44" s="34"/>
    </row>
    <row r="45" spans="1:8" x14ac:dyDescent="0.25">
      <c r="A45" t="s">
        <v>171</v>
      </c>
      <c r="B45" t="s">
        <v>192</v>
      </c>
      <c r="C45" s="17" t="s">
        <v>153</v>
      </c>
      <c r="D45" s="22">
        <v>800</v>
      </c>
      <c r="E45" s="29" t="s">
        <v>164</v>
      </c>
      <c r="F45">
        <f t="shared" ref="F45:F52" si="0">D45*1.3</f>
        <v>1040</v>
      </c>
    </row>
    <row r="46" spans="1:8" x14ac:dyDescent="0.25">
      <c r="A46" t="s">
        <v>171</v>
      </c>
      <c r="B46" t="s">
        <v>192</v>
      </c>
      <c r="C46" s="17" t="s">
        <v>154</v>
      </c>
      <c r="D46" s="22">
        <v>1000</v>
      </c>
      <c r="E46" s="29" t="s">
        <v>164</v>
      </c>
      <c r="F46">
        <f t="shared" si="0"/>
        <v>1300</v>
      </c>
    </row>
    <row r="47" spans="1:8" x14ac:dyDescent="0.25">
      <c r="A47" t="s">
        <v>171</v>
      </c>
      <c r="B47" t="s">
        <v>192</v>
      </c>
      <c r="C47" s="17" t="s">
        <v>155</v>
      </c>
      <c r="D47" s="22">
        <v>1100</v>
      </c>
      <c r="E47" s="29" t="s">
        <v>164</v>
      </c>
      <c r="F47">
        <f t="shared" si="0"/>
        <v>1430</v>
      </c>
    </row>
    <row r="48" spans="1:8" ht="15.75" thickBot="1" x14ac:dyDescent="0.3">
      <c r="A48" t="s">
        <v>171</v>
      </c>
      <c r="B48" t="s">
        <v>192</v>
      </c>
      <c r="C48" s="19" t="s">
        <v>156</v>
      </c>
      <c r="D48" s="26">
        <v>1250</v>
      </c>
      <c r="E48" s="29" t="s">
        <v>164</v>
      </c>
      <c r="F48">
        <f t="shared" si="0"/>
        <v>1625</v>
      </c>
    </row>
    <row r="49" spans="1:7" x14ac:dyDescent="0.25">
      <c r="A49" t="s">
        <v>171</v>
      </c>
      <c r="B49" t="s">
        <v>192</v>
      </c>
      <c r="C49" s="20" t="s">
        <v>160</v>
      </c>
      <c r="D49" s="22">
        <v>530</v>
      </c>
      <c r="E49" s="29" t="s">
        <v>164</v>
      </c>
      <c r="F49">
        <v>690</v>
      </c>
    </row>
    <row r="50" spans="1:7" x14ac:dyDescent="0.25">
      <c r="A50" t="s">
        <v>171</v>
      </c>
      <c r="B50" t="s">
        <v>192</v>
      </c>
      <c r="C50" s="17" t="s">
        <v>161</v>
      </c>
      <c r="D50" s="22">
        <v>600</v>
      </c>
      <c r="E50" s="29" t="s">
        <v>164</v>
      </c>
      <c r="F50">
        <v>790</v>
      </c>
    </row>
    <row r="51" spans="1:7" x14ac:dyDescent="0.25">
      <c r="A51" t="s">
        <v>171</v>
      </c>
      <c r="B51" t="s">
        <v>192</v>
      </c>
      <c r="C51" s="17" t="s">
        <v>162</v>
      </c>
      <c r="D51" s="22">
        <v>720</v>
      </c>
      <c r="E51" s="29" t="s">
        <v>164</v>
      </c>
      <c r="F51">
        <v>990</v>
      </c>
    </row>
    <row r="52" spans="1:7" x14ac:dyDescent="0.25">
      <c r="A52" t="s">
        <v>171</v>
      </c>
      <c r="B52" t="s">
        <v>192</v>
      </c>
      <c r="C52" s="17" t="s">
        <v>163</v>
      </c>
      <c r="D52" s="22">
        <v>800</v>
      </c>
      <c r="E52" s="29" t="s">
        <v>164</v>
      </c>
      <c r="F52">
        <f t="shared" si="0"/>
        <v>1040</v>
      </c>
    </row>
    <row r="53" spans="1:7" x14ac:dyDescent="0.25">
      <c r="A53" s="34"/>
      <c r="B53" s="34"/>
      <c r="C53" s="35"/>
      <c r="D53" s="36"/>
      <c r="E53" s="37"/>
      <c r="F53" s="34"/>
    </row>
    <row r="54" spans="1:7" x14ac:dyDescent="0.25">
      <c r="A54" t="s">
        <v>169</v>
      </c>
      <c r="B54" t="s">
        <v>191</v>
      </c>
      <c r="C54" s="17" t="s">
        <v>119</v>
      </c>
      <c r="D54" s="22">
        <v>1300</v>
      </c>
      <c r="E54" s="29" t="s">
        <v>165</v>
      </c>
      <c r="F54">
        <v>1650</v>
      </c>
    </row>
    <row r="55" spans="1:7" x14ac:dyDescent="0.25">
      <c r="A55" t="s">
        <v>169</v>
      </c>
      <c r="B55" t="s">
        <v>191</v>
      </c>
      <c r="C55" s="17" t="s">
        <v>120</v>
      </c>
      <c r="D55" s="22">
        <v>1450</v>
      </c>
      <c r="E55" s="29" t="s">
        <v>165</v>
      </c>
      <c r="F55">
        <v>1850</v>
      </c>
    </row>
    <row r="56" spans="1:7" x14ac:dyDescent="0.25">
      <c r="A56" t="s">
        <v>169</v>
      </c>
      <c r="B56" t="s">
        <v>191</v>
      </c>
      <c r="C56" s="17" t="s">
        <v>121</v>
      </c>
      <c r="D56" s="22">
        <v>4450</v>
      </c>
      <c r="E56" s="29" t="s">
        <v>165</v>
      </c>
      <c r="F56">
        <v>5450</v>
      </c>
    </row>
    <row r="57" spans="1:7" x14ac:dyDescent="0.25">
      <c r="A57" t="s">
        <v>169</v>
      </c>
      <c r="B57" t="s">
        <v>191</v>
      </c>
      <c r="C57" s="17" t="s">
        <v>122</v>
      </c>
      <c r="D57" s="22">
        <v>1100</v>
      </c>
      <c r="E57" s="29" t="s">
        <v>165</v>
      </c>
      <c r="F57">
        <v>1350</v>
      </c>
    </row>
    <row r="58" spans="1:7" x14ac:dyDescent="0.25">
      <c r="A58" t="s">
        <v>169</v>
      </c>
      <c r="B58" t="s">
        <v>191</v>
      </c>
      <c r="C58" s="17" t="s">
        <v>123</v>
      </c>
      <c r="D58" s="22">
        <v>1200</v>
      </c>
      <c r="E58" s="29" t="s">
        <v>165</v>
      </c>
      <c r="F58">
        <v>1450</v>
      </c>
    </row>
    <row r="59" spans="1:7" x14ac:dyDescent="0.25">
      <c r="A59" t="s">
        <v>169</v>
      </c>
      <c r="B59" t="s">
        <v>191</v>
      </c>
      <c r="C59" s="17" t="s">
        <v>124</v>
      </c>
      <c r="D59" s="22">
        <v>1300</v>
      </c>
      <c r="E59" s="29" t="s">
        <v>165</v>
      </c>
      <c r="F59">
        <v>1650</v>
      </c>
      <c r="G59" s="28" t="s">
        <v>168</v>
      </c>
    </row>
    <row r="60" spans="1:7" x14ac:dyDescent="0.25">
      <c r="A60" t="s">
        <v>169</v>
      </c>
      <c r="B60" t="s">
        <v>191</v>
      </c>
      <c r="C60" s="17" t="s">
        <v>125</v>
      </c>
      <c r="D60" s="22">
        <v>1450</v>
      </c>
      <c r="E60" s="29" t="s">
        <v>165</v>
      </c>
      <c r="F60">
        <v>1850</v>
      </c>
      <c r="G60" s="28" t="s">
        <v>168</v>
      </c>
    </row>
    <row r="61" spans="1:7" x14ac:dyDescent="0.25">
      <c r="A61" s="34"/>
      <c r="B61" s="34"/>
      <c r="C61" s="35"/>
      <c r="D61" s="36"/>
      <c r="E61" s="37"/>
      <c r="F61" s="34"/>
    </row>
    <row r="62" spans="1:7" x14ac:dyDescent="0.25">
      <c r="A62" t="s">
        <v>169</v>
      </c>
      <c r="B62" t="s">
        <v>181</v>
      </c>
      <c r="C62" s="17" t="s">
        <v>126</v>
      </c>
      <c r="D62" s="22">
        <v>5.5</v>
      </c>
      <c r="E62" s="29" t="s">
        <v>165</v>
      </c>
      <c r="F62">
        <v>8</v>
      </c>
    </row>
    <row r="63" spans="1:7" x14ac:dyDescent="0.25">
      <c r="A63" t="s">
        <v>169</v>
      </c>
      <c r="B63" t="s">
        <v>181</v>
      </c>
      <c r="C63" s="17" t="s">
        <v>127</v>
      </c>
      <c r="D63" s="22">
        <v>5.5</v>
      </c>
      <c r="E63" s="29" t="s">
        <v>165</v>
      </c>
      <c r="F63">
        <v>8</v>
      </c>
    </row>
    <row r="64" spans="1:7" x14ac:dyDescent="0.25">
      <c r="A64" t="s">
        <v>169</v>
      </c>
      <c r="B64" t="s">
        <v>182</v>
      </c>
      <c r="C64" s="17" t="s">
        <v>128</v>
      </c>
      <c r="D64" s="22">
        <v>25</v>
      </c>
      <c r="E64" s="29" t="s">
        <v>165</v>
      </c>
      <c r="F64">
        <v>35</v>
      </c>
    </row>
    <row r="65" spans="1:8" x14ac:dyDescent="0.25">
      <c r="A65" t="s">
        <v>169</v>
      </c>
      <c r="B65" t="s">
        <v>182</v>
      </c>
      <c r="C65" s="17" t="s">
        <v>129</v>
      </c>
      <c r="D65" s="22">
        <v>25</v>
      </c>
      <c r="E65" s="29" t="s">
        <v>165</v>
      </c>
      <c r="F65">
        <v>35</v>
      </c>
    </row>
    <row r="66" spans="1:8" x14ac:dyDescent="0.25">
      <c r="A66" t="s">
        <v>170</v>
      </c>
      <c r="B66" t="s">
        <v>181</v>
      </c>
      <c r="C66" s="17" t="s">
        <v>190</v>
      </c>
      <c r="D66" s="22">
        <v>15</v>
      </c>
      <c r="E66" s="29" t="s">
        <v>165</v>
      </c>
      <c r="F66">
        <v>20</v>
      </c>
    </row>
    <row r="67" spans="1:8" x14ac:dyDescent="0.25">
      <c r="A67" t="s">
        <v>171</v>
      </c>
      <c r="B67" t="s">
        <v>182</v>
      </c>
      <c r="C67" s="17" t="s">
        <v>132</v>
      </c>
      <c r="D67" s="22">
        <v>250</v>
      </c>
      <c r="E67" s="29" t="s">
        <v>165</v>
      </c>
      <c r="F67">
        <v>345</v>
      </c>
    </row>
    <row r="68" spans="1:8" x14ac:dyDescent="0.25">
      <c r="A68" t="s">
        <v>171</v>
      </c>
      <c r="B68" t="s">
        <v>185</v>
      </c>
      <c r="C68" s="17" t="s">
        <v>133</v>
      </c>
      <c r="D68" s="22">
        <v>45</v>
      </c>
      <c r="E68" s="29" t="s">
        <v>165</v>
      </c>
      <c r="F68">
        <v>85</v>
      </c>
      <c r="G68" s="28" t="s">
        <v>168</v>
      </c>
    </row>
    <row r="69" spans="1:8" x14ac:dyDescent="0.25">
      <c r="A69" t="s">
        <v>171</v>
      </c>
      <c r="B69" t="s">
        <v>185</v>
      </c>
      <c r="C69" s="17" t="s">
        <v>134</v>
      </c>
      <c r="D69" s="22">
        <v>90</v>
      </c>
      <c r="E69" s="29" t="s">
        <v>165</v>
      </c>
      <c r="F69">
        <v>125</v>
      </c>
    </row>
    <row r="70" spans="1:8" x14ac:dyDescent="0.25">
      <c r="A70" t="s">
        <v>171</v>
      </c>
      <c r="B70" t="s">
        <v>182</v>
      </c>
      <c r="C70" s="17" t="s">
        <v>131</v>
      </c>
      <c r="D70" s="22">
        <v>195</v>
      </c>
      <c r="E70" s="29" t="s">
        <v>165</v>
      </c>
      <c r="F70">
        <v>255</v>
      </c>
    </row>
    <row r="71" spans="1:8" x14ac:dyDescent="0.25">
      <c r="A71" t="s">
        <v>171</v>
      </c>
      <c r="B71" t="s">
        <v>182</v>
      </c>
      <c r="C71" s="17" t="s">
        <v>136</v>
      </c>
      <c r="D71" s="22">
        <v>390</v>
      </c>
      <c r="E71" s="29" t="s">
        <v>165</v>
      </c>
      <c r="F71">
        <v>495</v>
      </c>
    </row>
    <row r="72" spans="1:8" x14ac:dyDescent="0.25">
      <c r="A72" t="s">
        <v>171</v>
      </c>
      <c r="B72" t="s">
        <v>182</v>
      </c>
      <c r="C72" s="17" t="s">
        <v>137</v>
      </c>
      <c r="D72" s="22">
        <v>390</v>
      </c>
      <c r="E72" s="29" t="s">
        <v>165</v>
      </c>
      <c r="F72">
        <v>495</v>
      </c>
    </row>
    <row r="73" spans="1:8" x14ac:dyDescent="0.25">
      <c r="A73" t="s">
        <v>171</v>
      </c>
      <c r="B73" t="s">
        <v>182</v>
      </c>
      <c r="C73" s="17" t="s">
        <v>138</v>
      </c>
      <c r="D73" s="22">
        <v>390</v>
      </c>
      <c r="E73" s="29" t="s">
        <v>165</v>
      </c>
      <c r="F73">
        <v>495</v>
      </c>
    </row>
    <row r="74" spans="1:8" x14ac:dyDescent="0.25">
      <c r="A74" t="s">
        <v>171</v>
      </c>
      <c r="B74" t="s">
        <v>182</v>
      </c>
      <c r="C74" s="17" t="s">
        <v>139</v>
      </c>
      <c r="D74" s="22">
        <v>390</v>
      </c>
      <c r="E74" s="29" t="s">
        <v>165</v>
      </c>
      <c r="F74">
        <v>495</v>
      </c>
    </row>
    <row r="75" spans="1:8" x14ac:dyDescent="0.25">
      <c r="A75" t="s">
        <v>171</v>
      </c>
      <c r="B75" t="s">
        <v>182</v>
      </c>
      <c r="C75" s="17" t="s">
        <v>186</v>
      </c>
      <c r="D75" s="22">
        <v>325</v>
      </c>
      <c r="E75" s="29" t="s">
        <v>165</v>
      </c>
      <c r="F75">
        <v>395</v>
      </c>
    </row>
    <row r="76" spans="1:8" x14ac:dyDescent="0.25">
      <c r="A76" t="s">
        <v>171</v>
      </c>
      <c r="B76" t="s">
        <v>182</v>
      </c>
      <c r="C76" s="17" t="s">
        <v>183</v>
      </c>
      <c r="D76" s="22">
        <v>650</v>
      </c>
      <c r="E76" s="29" t="s">
        <v>165</v>
      </c>
      <c r="F76">
        <v>795</v>
      </c>
    </row>
    <row r="77" spans="1:8" x14ac:dyDescent="0.25">
      <c r="A77" t="s">
        <v>172</v>
      </c>
      <c r="B77" t="s">
        <v>184</v>
      </c>
      <c r="C77" s="17" t="s">
        <v>187</v>
      </c>
      <c r="D77" s="22">
        <v>65</v>
      </c>
      <c r="E77" s="29" t="s">
        <v>165</v>
      </c>
      <c r="F77">
        <v>85</v>
      </c>
      <c r="H77" s="28" t="s">
        <v>199</v>
      </c>
    </row>
    <row r="78" spans="1:8" x14ac:dyDescent="0.25">
      <c r="A78" t="s">
        <v>172</v>
      </c>
      <c r="B78" t="s">
        <v>184</v>
      </c>
      <c r="C78" s="17" t="s">
        <v>141</v>
      </c>
      <c r="D78" s="22">
        <v>22</v>
      </c>
      <c r="E78" s="29" t="s">
        <v>165</v>
      </c>
      <c r="F78">
        <v>29</v>
      </c>
    </row>
    <row r="79" spans="1:8" x14ac:dyDescent="0.25">
      <c r="A79" t="s">
        <v>172</v>
      </c>
      <c r="B79" t="s">
        <v>184</v>
      </c>
      <c r="C79" s="17" t="s">
        <v>142</v>
      </c>
      <c r="D79" s="22">
        <v>22</v>
      </c>
      <c r="E79" s="29" t="s">
        <v>165</v>
      </c>
      <c r="F79">
        <v>29</v>
      </c>
    </row>
    <row r="80" spans="1:8" x14ac:dyDescent="0.25">
      <c r="A80" t="s">
        <v>173</v>
      </c>
      <c r="B80" t="s">
        <v>184</v>
      </c>
      <c r="C80" s="17" t="s">
        <v>188</v>
      </c>
      <c r="D80" s="22">
        <v>55</v>
      </c>
      <c r="E80" s="29" t="s">
        <v>165</v>
      </c>
      <c r="F80">
        <v>70</v>
      </c>
      <c r="G80" s="28" t="s">
        <v>168</v>
      </c>
    </row>
    <row r="81" spans="1:7" x14ac:dyDescent="0.25">
      <c r="A81" t="s">
        <v>173</v>
      </c>
      <c r="B81" t="s">
        <v>184</v>
      </c>
      <c r="C81" s="17" t="s">
        <v>189</v>
      </c>
      <c r="D81" s="22">
        <v>75</v>
      </c>
      <c r="E81" s="29" t="s">
        <v>165</v>
      </c>
      <c r="F81">
        <v>95</v>
      </c>
      <c r="G81" s="28" t="s">
        <v>168</v>
      </c>
    </row>
    <row r="82" spans="1:7" x14ac:dyDescent="0.25">
      <c r="A82" t="s">
        <v>173</v>
      </c>
      <c r="B82" t="s">
        <v>184</v>
      </c>
      <c r="C82" s="17" t="s">
        <v>144</v>
      </c>
      <c r="D82" s="22">
        <v>20</v>
      </c>
      <c r="E82" s="29" t="s">
        <v>165</v>
      </c>
      <c r="F82">
        <v>25</v>
      </c>
      <c r="G82" s="28" t="s">
        <v>168</v>
      </c>
    </row>
    <row r="83" spans="1:7" x14ac:dyDescent="0.25">
      <c r="A83" t="s">
        <v>171</v>
      </c>
      <c r="B83" t="s">
        <v>184</v>
      </c>
      <c r="C83" s="17" t="s">
        <v>145</v>
      </c>
      <c r="D83" s="22">
        <v>100</v>
      </c>
      <c r="E83" s="29" t="s">
        <v>165</v>
      </c>
      <c r="F83">
        <v>120</v>
      </c>
    </row>
    <row r="84" spans="1:7" x14ac:dyDescent="0.25">
      <c r="A84" t="s">
        <v>171</v>
      </c>
      <c r="B84" t="s">
        <v>184</v>
      </c>
      <c r="C84" s="17" t="s">
        <v>146</v>
      </c>
      <c r="D84" s="22">
        <v>28</v>
      </c>
      <c r="E84" s="29" t="s">
        <v>165</v>
      </c>
      <c r="F84">
        <v>30</v>
      </c>
    </row>
    <row r="85" spans="1:7" x14ac:dyDescent="0.25">
      <c r="A85" t="s">
        <v>171</v>
      </c>
      <c r="B85" t="s">
        <v>184</v>
      </c>
      <c r="C85" s="17" t="s">
        <v>147</v>
      </c>
      <c r="D85" s="22">
        <v>28</v>
      </c>
      <c r="E85" s="29" t="s">
        <v>165</v>
      </c>
      <c r="F85">
        <v>30</v>
      </c>
    </row>
    <row r="86" spans="1:7" x14ac:dyDescent="0.25">
      <c r="A86" t="s">
        <v>169</v>
      </c>
      <c r="B86" t="s">
        <v>184</v>
      </c>
      <c r="C86" s="17" t="s">
        <v>148</v>
      </c>
      <c r="D86" s="22">
        <v>22</v>
      </c>
      <c r="E86" s="29" t="s">
        <v>165</v>
      </c>
      <c r="F86">
        <v>25</v>
      </c>
    </row>
    <row r="87" spans="1:7" x14ac:dyDescent="0.25">
      <c r="A87" t="s">
        <v>169</v>
      </c>
      <c r="B87" t="s">
        <v>184</v>
      </c>
      <c r="C87" s="17" t="s">
        <v>149</v>
      </c>
      <c r="D87" s="22">
        <v>22</v>
      </c>
      <c r="E87" s="29" t="s">
        <v>165</v>
      </c>
      <c r="F87">
        <v>25</v>
      </c>
    </row>
    <row r="88" spans="1:7" x14ac:dyDescent="0.25">
      <c r="A88" t="s">
        <v>174</v>
      </c>
      <c r="B88" t="s">
        <v>182</v>
      </c>
      <c r="C88" s="17" t="s">
        <v>150</v>
      </c>
      <c r="D88" s="22">
        <v>22</v>
      </c>
      <c r="E88" s="29" t="s">
        <v>165</v>
      </c>
      <c r="F88">
        <v>30</v>
      </c>
    </row>
    <row r="89" spans="1:7" x14ac:dyDescent="0.25">
      <c r="A89" t="s">
        <v>174</v>
      </c>
      <c r="B89" t="s">
        <v>182</v>
      </c>
      <c r="C89" s="17" t="s">
        <v>151</v>
      </c>
      <c r="D89" s="22">
        <v>25</v>
      </c>
      <c r="E89" s="29" t="s">
        <v>165</v>
      </c>
      <c r="F89">
        <v>30</v>
      </c>
    </row>
    <row r="91" spans="1:7" x14ac:dyDescent="0.25">
      <c r="A91" s="34"/>
      <c r="B91" s="34"/>
      <c r="C91" s="35"/>
      <c r="D91" s="36"/>
      <c r="E91" s="37"/>
      <c r="F91" s="34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C53398-EBCC-4A62-A341-5E508234328A}">
  <sheetPr>
    <pageSetUpPr fitToPage="1"/>
  </sheetPr>
  <dimension ref="A1:J92"/>
  <sheetViews>
    <sheetView topLeftCell="A19" zoomScale="103" workbookViewId="0">
      <selection activeCell="E10" sqref="E10"/>
    </sheetView>
  </sheetViews>
  <sheetFormatPr baseColWidth="10" defaultRowHeight="15" x14ac:dyDescent="0.25"/>
  <cols>
    <col min="3" max="3" width="55" customWidth="1"/>
    <col min="4" max="4" width="14.5703125" style="22" customWidth="1"/>
    <col min="5" max="5" width="14.5703125" style="38" customWidth="1"/>
    <col min="6" max="6" width="11.42578125" style="29"/>
  </cols>
  <sheetData>
    <row r="1" spans="1:9" ht="19.5" x14ac:dyDescent="0.3">
      <c r="A1" s="32" t="s">
        <v>178</v>
      </c>
      <c r="B1" s="32"/>
    </row>
    <row r="2" spans="1:9" x14ac:dyDescent="0.25">
      <c r="A2" s="33">
        <v>45020</v>
      </c>
      <c r="B2" s="33"/>
    </row>
    <row r="3" spans="1:9" x14ac:dyDescent="0.25">
      <c r="A3" s="33"/>
      <c r="B3" s="33"/>
    </row>
    <row r="4" spans="1:9" x14ac:dyDescent="0.25">
      <c r="A4" s="4" t="s">
        <v>180</v>
      </c>
      <c r="B4" s="4"/>
      <c r="C4" s="4" t="s">
        <v>179</v>
      </c>
      <c r="D4" s="31" t="s">
        <v>6</v>
      </c>
      <c r="E4" s="39"/>
      <c r="F4" s="31"/>
      <c r="G4" s="31" t="s">
        <v>6</v>
      </c>
      <c r="H4" s="31"/>
    </row>
    <row r="5" spans="1:9" x14ac:dyDescent="0.25">
      <c r="D5" s="31" t="s">
        <v>176</v>
      </c>
      <c r="E5" s="39"/>
      <c r="F5" s="31"/>
      <c r="G5" s="31" t="s">
        <v>177</v>
      </c>
      <c r="H5" s="31"/>
    </row>
    <row r="6" spans="1:9" x14ac:dyDescent="0.25">
      <c r="A6" s="34"/>
      <c r="B6" s="34"/>
      <c r="C6" s="35"/>
      <c r="D6" s="36"/>
      <c r="E6" s="40"/>
      <c r="F6" s="37"/>
      <c r="G6" s="34"/>
      <c r="H6" s="34"/>
    </row>
    <row r="7" spans="1:9" x14ac:dyDescent="0.25">
      <c r="A7" t="s">
        <v>169</v>
      </c>
      <c r="B7" t="s">
        <v>198</v>
      </c>
      <c r="C7" s="20" t="s">
        <v>89</v>
      </c>
      <c r="D7" s="22">
        <v>270</v>
      </c>
      <c r="F7" s="29" t="s">
        <v>164</v>
      </c>
      <c r="G7">
        <v>350</v>
      </c>
    </row>
    <row r="8" spans="1:9" x14ac:dyDescent="0.25">
      <c r="A8" t="s">
        <v>169</v>
      </c>
      <c r="B8" t="s">
        <v>198</v>
      </c>
      <c r="C8" s="18" t="s">
        <v>90</v>
      </c>
      <c r="D8" s="22">
        <v>330</v>
      </c>
      <c r="F8" s="29" t="s">
        <v>164</v>
      </c>
      <c r="G8">
        <v>430</v>
      </c>
    </row>
    <row r="9" spans="1:9" ht="15.75" thickBot="1" x14ac:dyDescent="0.3">
      <c r="A9" t="s">
        <v>169</v>
      </c>
      <c r="B9" t="s">
        <v>198</v>
      </c>
      <c r="C9" s="19" t="s">
        <v>91</v>
      </c>
      <c r="D9" s="22">
        <v>65</v>
      </c>
      <c r="F9" s="29" t="s">
        <v>165</v>
      </c>
      <c r="G9">
        <v>85</v>
      </c>
    </row>
    <row r="10" spans="1:9" x14ac:dyDescent="0.25">
      <c r="A10" t="s">
        <v>174</v>
      </c>
      <c r="B10" t="s">
        <v>198</v>
      </c>
      <c r="C10" s="20" t="s">
        <v>92</v>
      </c>
      <c r="D10" s="22">
        <v>295</v>
      </c>
      <c r="F10" s="29" t="s">
        <v>164</v>
      </c>
      <c r="G10">
        <v>385</v>
      </c>
      <c r="I10" s="28" t="s">
        <v>168</v>
      </c>
    </row>
    <row r="11" spans="1:9" x14ac:dyDescent="0.25">
      <c r="A11" t="s">
        <v>174</v>
      </c>
      <c r="B11" t="s">
        <v>198</v>
      </c>
      <c r="C11" s="17" t="s">
        <v>93</v>
      </c>
      <c r="D11" s="22">
        <v>360</v>
      </c>
      <c r="F11" s="29" t="s">
        <v>164</v>
      </c>
      <c r="G11">
        <v>465</v>
      </c>
      <c r="I11" s="28" t="s">
        <v>168</v>
      </c>
    </row>
    <row r="12" spans="1:9" x14ac:dyDescent="0.25">
      <c r="A12" t="s">
        <v>174</v>
      </c>
      <c r="B12" t="s">
        <v>198</v>
      </c>
      <c r="C12" s="17" t="s">
        <v>94</v>
      </c>
      <c r="D12" s="22">
        <v>385</v>
      </c>
      <c r="F12" s="29" t="s">
        <v>164</v>
      </c>
      <c r="G12">
        <v>495</v>
      </c>
    </row>
    <row r="13" spans="1:9" x14ac:dyDescent="0.25">
      <c r="A13" t="s">
        <v>174</v>
      </c>
      <c r="B13" t="s">
        <v>198</v>
      </c>
      <c r="C13" s="17" t="s">
        <v>95</v>
      </c>
      <c r="D13" s="22">
        <v>385</v>
      </c>
      <c r="F13" s="29" t="s">
        <v>164</v>
      </c>
      <c r="G13">
        <v>495</v>
      </c>
    </row>
    <row r="14" spans="1:9" x14ac:dyDescent="0.25">
      <c r="A14" t="s">
        <v>174</v>
      </c>
      <c r="B14" t="s">
        <v>198</v>
      </c>
      <c r="C14" s="17" t="s">
        <v>96</v>
      </c>
      <c r="D14" s="22">
        <v>690</v>
      </c>
      <c r="F14" s="29" t="s">
        <v>164</v>
      </c>
      <c r="G14">
        <v>895</v>
      </c>
    </row>
    <row r="15" spans="1:9" x14ac:dyDescent="0.25">
      <c r="A15" t="s">
        <v>174</v>
      </c>
      <c r="B15" t="s">
        <v>198</v>
      </c>
      <c r="C15" s="17" t="s">
        <v>97</v>
      </c>
      <c r="D15" s="22">
        <v>690</v>
      </c>
      <c r="F15" s="29" t="s">
        <v>164</v>
      </c>
      <c r="G15">
        <v>895</v>
      </c>
    </row>
    <row r="16" spans="1:9" x14ac:dyDescent="0.25">
      <c r="A16" t="s">
        <v>174</v>
      </c>
      <c r="B16" t="s">
        <v>198</v>
      </c>
      <c r="C16" s="17" t="s">
        <v>98</v>
      </c>
      <c r="D16" s="22">
        <v>790</v>
      </c>
      <c r="F16" s="29" t="s">
        <v>164</v>
      </c>
      <c r="G16">
        <v>995</v>
      </c>
    </row>
    <row r="17" spans="1:9" ht="15.75" thickBot="1" x14ac:dyDescent="0.3">
      <c r="A17" t="s">
        <v>174</v>
      </c>
      <c r="B17" t="s">
        <v>198</v>
      </c>
      <c r="C17" s="19" t="s">
        <v>99</v>
      </c>
      <c r="D17" s="22">
        <v>75</v>
      </c>
      <c r="F17" s="29" t="s">
        <v>165</v>
      </c>
      <c r="G17">
        <v>95</v>
      </c>
    </row>
    <row r="18" spans="1:9" x14ac:dyDescent="0.25">
      <c r="A18" t="s">
        <v>174</v>
      </c>
      <c r="B18" t="s">
        <v>198</v>
      </c>
      <c r="C18" s="20" t="s">
        <v>100</v>
      </c>
      <c r="D18" s="22">
        <v>340</v>
      </c>
      <c r="F18" s="29" t="s">
        <v>165</v>
      </c>
      <c r="G18">
        <v>435</v>
      </c>
    </row>
    <row r="19" spans="1:9" x14ac:dyDescent="0.25">
      <c r="A19" t="s">
        <v>174</v>
      </c>
      <c r="B19" t="s">
        <v>198</v>
      </c>
      <c r="C19" s="17" t="s">
        <v>101</v>
      </c>
      <c r="D19" s="22">
        <v>415</v>
      </c>
      <c r="F19" s="29" t="s">
        <v>164</v>
      </c>
      <c r="G19">
        <v>535</v>
      </c>
    </row>
    <row r="20" spans="1:9" x14ac:dyDescent="0.25">
      <c r="A20" t="s">
        <v>174</v>
      </c>
      <c r="B20" t="s">
        <v>198</v>
      </c>
      <c r="C20" s="17" t="s">
        <v>102</v>
      </c>
      <c r="D20" s="22">
        <v>490</v>
      </c>
      <c r="F20" s="29" t="s">
        <v>164</v>
      </c>
      <c r="G20">
        <v>635</v>
      </c>
    </row>
    <row r="21" spans="1:9" x14ac:dyDescent="0.25">
      <c r="A21" s="34"/>
      <c r="B21" s="34"/>
      <c r="C21" s="35"/>
      <c r="D21" s="36"/>
      <c r="E21" s="40"/>
      <c r="F21" s="37"/>
      <c r="G21" s="34"/>
      <c r="H21" s="34"/>
    </row>
    <row r="22" spans="1:9" x14ac:dyDescent="0.25">
      <c r="A22" t="s">
        <v>171</v>
      </c>
      <c r="B22" t="s">
        <v>197</v>
      </c>
      <c r="C22" s="17" t="s">
        <v>103</v>
      </c>
      <c r="D22" s="22">
        <v>290</v>
      </c>
      <c r="F22" s="29" t="s">
        <v>165</v>
      </c>
      <c r="G22">
        <v>365</v>
      </c>
      <c r="I22" s="28" t="s">
        <v>168</v>
      </c>
    </row>
    <row r="23" spans="1:9" x14ac:dyDescent="0.25">
      <c r="A23" t="s">
        <v>171</v>
      </c>
      <c r="B23" t="s">
        <v>197</v>
      </c>
      <c r="C23" s="30" t="s">
        <v>166</v>
      </c>
      <c r="D23" s="22">
        <v>310</v>
      </c>
      <c r="F23" s="29" t="s">
        <v>164</v>
      </c>
      <c r="G23">
        <v>395</v>
      </c>
      <c r="I23" s="28" t="s">
        <v>168</v>
      </c>
    </row>
    <row r="24" spans="1:9" x14ac:dyDescent="0.25">
      <c r="A24" t="s">
        <v>171</v>
      </c>
      <c r="B24" t="s">
        <v>197</v>
      </c>
      <c r="C24" s="17" t="s">
        <v>104</v>
      </c>
      <c r="D24" s="22">
        <v>350</v>
      </c>
      <c r="F24" s="29" t="s">
        <v>165</v>
      </c>
      <c r="G24">
        <v>455</v>
      </c>
      <c r="I24" s="28" t="s">
        <v>168</v>
      </c>
    </row>
    <row r="25" spans="1:9" x14ac:dyDescent="0.25">
      <c r="A25" t="s">
        <v>171</v>
      </c>
      <c r="B25" t="s">
        <v>197</v>
      </c>
      <c r="C25" s="30" t="s">
        <v>166</v>
      </c>
      <c r="D25" s="22">
        <v>370</v>
      </c>
      <c r="F25" s="29" t="s">
        <v>164</v>
      </c>
      <c r="G25">
        <v>475</v>
      </c>
      <c r="I25" s="28" t="s">
        <v>168</v>
      </c>
    </row>
    <row r="26" spans="1:9" x14ac:dyDescent="0.25">
      <c r="A26" s="34"/>
      <c r="B26" s="34"/>
      <c r="C26" s="35"/>
      <c r="D26" s="36"/>
      <c r="E26" s="40"/>
      <c r="F26" s="37"/>
      <c r="G26" s="34"/>
      <c r="H26" s="34"/>
    </row>
    <row r="27" spans="1:9" x14ac:dyDescent="0.25">
      <c r="A27" t="s">
        <v>175</v>
      </c>
      <c r="B27" t="s">
        <v>196</v>
      </c>
      <c r="C27" s="17" t="s">
        <v>105</v>
      </c>
      <c r="D27" s="22">
        <v>1290</v>
      </c>
      <c r="E27" s="38">
        <v>990</v>
      </c>
      <c r="F27" s="29" t="s">
        <v>164</v>
      </c>
      <c r="G27">
        <v>1590</v>
      </c>
    </row>
    <row r="28" spans="1:9" x14ac:dyDescent="0.25">
      <c r="A28" s="3"/>
      <c r="B28" s="3"/>
      <c r="C28" s="42" t="s">
        <v>202</v>
      </c>
      <c r="D28" s="25"/>
      <c r="E28" s="43">
        <v>1050</v>
      </c>
      <c r="F28" s="44"/>
      <c r="G28" s="3"/>
      <c r="H28" s="3"/>
      <c r="I28" s="28" t="s">
        <v>201</v>
      </c>
    </row>
    <row r="29" spans="1:9" x14ac:dyDescent="0.25">
      <c r="A29" t="s">
        <v>169</v>
      </c>
      <c r="B29" t="s">
        <v>196</v>
      </c>
      <c r="C29" s="17" t="s">
        <v>106</v>
      </c>
      <c r="D29" s="22">
        <v>290</v>
      </c>
      <c r="E29" s="38">
        <v>350</v>
      </c>
      <c r="F29" s="29" t="s">
        <v>164</v>
      </c>
      <c r="G29">
        <v>375</v>
      </c>
    </row>
    <row r="30" spans="1:9" x14ac:dyDescent="0.25">
      <c r="A30" t="s">
        <v>169</v>
      </c>
      <c r="B30" t="s">
        <v>196</v>
      </c>
      <c r="C30" s="17" t="s">
        <v>107</v>
      </c>
      <c r="D30" s="22">
        <v>340</v>
      </c>
      <c r="F30" s="29" t="s">
        <v>164</v>
      </c>
      <c r="G30">
        <v>435</v>
      </c>
    </row>
    <row r="31" spans="1:9" x14ac:dyDescent="0.25">
      <c r="A31" t="s">
        <v>171</v>
      </c>
      <c r="B31" t="s">
        <v>196</v>
      </c>
      <c r="C31" s="17" t="s">
        <v>108</v>
      </c>
      <c r="D31" s="22">
        <v>540</v>
      </c>
      <c r="E31" s="38">
        <v>450</v>
      </c>
      <c r="F31" s="29" t="s">
        <v>164</v>
      </c>
      <c r="G31">
        <v>695</v>
      </c>
    </row>
    <row r="32" spans="1:9" x14ac:dyDescent="0.25">
      <c r="A32" t="s">
        <v>171</v>
      </c>
      <c r="B32" t="s">
        <v>196</v>
      </c>
      <c r="C32" s="17" t="s">
        <v>109</v>
      </c>
      <c r="D32" s="22">
        <v>790</v>
      </c>
      <c r="E32" s="38">
        <v>650</v>
      </c>
      <c r="F32" s="29" t="s">
        <v>164</v>
      </c>
      <c r="G32">
        <v>995</v>
      </c>
      <c r="I32" s="28" t="s">
        <v>168</v>
      </c>
    </row>
    <row r="33" spans="1:10" x14ac:dyDescent="0.25">
      <c r="A33" t="s">
        <v>171</v>
      </c>
      <c r="B33" t="s">
        <v>196</v>
      </c>
      <c r="C33" s="17" t="s">
        <v>110</v>
      </c>
      <c r="D33" s="22">
        <v>1090</v>
      </c>
      <c r="E33" s="38">
        <v>890</v>
      </c>
      <c r="F33" s="29" t="s">
        <v>164</v>
      </c>
      <c r="G33">
        <v>1395</v>
      </c>
      <c r="I33" s="28" t="s">
        <v>168</v>
      </c>
    </row>
    <row r="34" spans="1:10" x14ac:dyDescent="0.25">
      <c r="A34" t="s">
        <v>171</v>
      </c>
      <c r="B34" t="s">
        <v>196</v>
      </c>
      <c r="C34" s="17" t="s">
        <v>111</v>
      </c>
      <c r="D34" s="22">
        <v>990</v>
      </c>
      <c r="E34" s="38">
        <v>840</v>
      </c>
      <c r="F34" s="29" t="s">
        <v>164</v>
      </c>
      <c r="G34">
        <v>1245</v>
      </c>
    </row>
    <row r="35" spans="1:10" x14ac:dyDescent="0.25">
      <c r="A35" s="34"/>
      <c r="B35" s="34"/>
      <c r="C35" s="35"/>
      <c r="D35" s="36"/>
      <c r="E35" s="40"/>
      <c r="F35" s="37"/>
      <c r="G35" s="34"/>
      <c r="H35" s="34"/>
    </row>
    <row r="36" spans="1:10" x14ac:dyDescent="0.25">
      <c r="A36" t="s">
        <v>169</v>
      </c>
      <c r="B36" t="s">
        <v>195</v>
      </c>
      <c r="C36" s="17" t="s">
        <v>112</v>
      </c>
      <c r="D36" s="22">
        <v>165</v>
      </c>
      <c r="F36" s="29" t="s">
        <v>164</v>
      </c>
      <c r="G36">
        <v>195</v>
      </c>
    </row>
    <row r="37" spans="1:10" x14ac:dyDescent="0.25">
      <c r="A37" s="34"/>
      <c r="B37" s="34"/>
      <c r="C37" s="35"/>
      <c r="D37" s="36"/>
      <c r="E37" s="40"/>
      <c r="F37" s="37"/>
      <c r="G37" s="34"/>
      <c r="H37" s="34"/>
    </row>
    <row r="38" spans="1:10" x14ac:dyDescent="0.25">
      <c r="A38" t="s">
        <v>170</v>
      </c>
      <c r="B38" t="s">
        <v>194</v>
      </c>
      <c r="C38" s="17" t="s">
        <v>113</v>
      </c>
      <c r="D38" s="22">
        <v>1400</v>
      </c>
      <c r="F38" s="29" t="s">
        <v>165</v>
      </c>
      <c r="G38">
        <v>1795</v>
      </c>
    </row>
    <row r="39" spans="1:10" x14ac:dyDescent="0.25">
      <c r="A39" s="34"/>
      <c r="B39" s="34"/>
      <c r="C39" s="35"/>
      <c r="D39" s="36"/>
      <c r="E39" s="40"/>
      <c r="F39" s="37"/>
      <c r="G39" s="34"/>
      <c r="H39" s="34"/>
    </row>
    <row r="40" spans="1:10" x14ac:dyDescent="0.25">
      <c r="A40" t="s">
        <v>171</v>
      </c>
      <c r="B40" t="s">
        <v>193</v>
      </c>
      <c r="C40" s="17" t="s">
        <v>114</v>
      </c>
      <c r="D40" s="22">
        <v>1390</v>
      </c>
      <c r="E40" s="38">
        <v>1180</v>
      </c>
      <c r="F40" s="29" t="s">
        <v>164</v>
      </c>
      <c r="G40">
        <v>1795</v>
      </c>
      <c r="I40" s="28" t="s">
        <v>168</v>
      </c>
      <c r="J40" s="28" t="s">
        <v>167</v>
      </c>
    </row>
    <row r="41" spans="1:10" x14ac:dyDescent="0.25">
      <c r="A41" t="s">
        <v>171</v>
      </c>
      <c r="B41" t="s">
        <v>193</v>
      </c>
      <c r="C41" s="17" t="s">
        <v>115</v>
      </c>
      <c r="D41" s="22">
        <v>1590</v>
      </c>
      <c r="E41" s="38">
        <v>1380</v>
      </c>
      <c r="F41" s="29" t="s">
        <v>164</v>
      </c>
      <c r="G41">
        <v>1995</v>
      </c>
      <c r="I41" s="28" t="s">
        <v>168</v>
      </c>
      <c r="J41" s="28" t="s">
        <v>167</v>
      </c>
    </row>
    <row r="42" spans="1:10" x14ac:dyDescent="0.25">
      <c r="A42" t="s">
        <v>171</v>
      </c>
      <c r="B42" t="s">
        <v>193</v>
      </c>
      <c r="C42" s="17" t="s">
        <v>116</v>
      </c>
      <c r="D42" s="22">
        <v>240</v>
      </c>
      <c r="F42" s="29" t="s">
        <v>165</v>
      </c>
      <c r="G42">
        <v>295</v>
      </c>
    </row>
    <row r="43" spans="1:10" x14ac:dyDescent="0.25">
      <c r="A43" t="s">
        <v>171</v>
      </c>
      <c r="B43" t="s">
        <v>193</v>
      </c>
      <c r="C43" s="17" t="s">
        <v>117</v>
      </c>
      <c r="D43" s="22">
        <v>270</v>
      </c>
      <c r="F43" s="29" t="s">
        <v>165</v>
      </c>
      <c r="G43">
        <v>345</v>
      </c>
    </row>
    <row r="44" spans="1:10" x14ac:dyDescent="0.25">
      <c r="A44" t="s">
        <v>171</v>
      </c>
      <c r="B44" t="s">
        <v>193</v>
      </c>
      <c r="C44" s="17" t="s">
        <v>118</v>
      </c>
      <c r="D44" s="22">
        <v>20</v>
      </c>
      <c r="F44" s="29" t="s">
        <v>165</v>
      </c>
      <c r="G44">
        <v>25</v>
      </c>
    </row>
    <row r="45" spans="1:10" x14ac:dyDescent="0.25">
      <c r="A45" s="34"/>
      <c r="B45" s="34"/>
      <c r="C45" s="35"/>
      <c r="D45" s="36"/>
      <c r="E45" s="40"/>
      <c r="F45" s="37"/>
      <c r="G45" s="34"/>
      <c r="H45" s="34"/>
    </row>
    <row r="46" spans="1:10" x14ac:dyDescent="0.25">
      <c r="A46" t="s">
        <v>171</v>
      </c>
      <c r="B46" t="s">
        <v>192</v>
      </c>
      <c r="C46" s="17" t="s">
        <v>153</v>
      </c>
      <c r="D46" s="22">
        <v>800</v>
      </c>
      <c r="E46" s="38">
        <v>600</v>
      </c>
      <c r="F46" s="29" t="s">
        <v>164</v>
      </c>
      <c r="G46">
        <f t="shared" ref="G46:G53" si="0">D46*1.3</f>
        <v>1040</v>
      </c>
      <c r="I46" t="s">
        <v>200</v>
      </c>
    </row>
    <row r="47" spans="1:10" x14ac:dyDescent="0.25">
      <c r="A47" t="s">
        <v>171</v>
      </c>
      <c r="B47" t="s">
        <v>192</v>
      </c>
      <c r="C47" s="17" t="s">
        <v>154</v>
      </c>
      <c r="D47" s="22">
        <v>1000</v>
      </c>
      <c r="F47" s="29" t="s">
        <v>164</v>
      </c>
      <c r="G47">
        <f t="shared" si="0"/>
        <v>1300</v>
      </c>
    </row>
    <row r="48" spans="1:10" x14ac:dyDescent="0.25">
      <c r="A48" t="s">
        <v>171</v>
      </c>
      <c r="B48" t="s">
        <v>192</v>
      </c>
      <c r="C48" s="17" t="s">
        <v>155</v>
      </c>
      <c r="D48" s="22">
        <v>1100</v>
      </c>
      <c r="F48" s="29" t="s">
        <v>164</v>
      </c>
      <c r="G48">
        <f t="shared" si="0"/>
        <v>1430</v>
      </c>
    </row>
    <row r="49" spans="1:9" ht="15.75" thickBot="1" x14ac:dyDescent="0.3">
      <c r="A49" t="s">
        <v>171</v>
      </c>
      <c r="B49" t="s">
        <v>192</v>
      </c>
      <c r="C49" s="19" t="s">
        <v>156</v>
      </c>
      <c r="D49" s="26">
        <v>1250</v>
      </c>
      <c r="E49" s="41"/>
      <c r="F49" s="29" t="s">
        <v>164</v>
      </c>
      <c r="G49">
        <f t="shared" si="0"/>
        <v>1625</v>
      </c>
    </row>
    <row r="50" spans="1:9" x14ac:dyDescent="0.25">
      <c r="A50" t="s">
        <v>171</v>
      </c>
      <c r="B50" t="s">
        <v>192</v>
      </c>
      <c r="C50" s="20" t="s">
        <v>160</v>
      </c>
      <c r="D50" s="22">
        <v>530</v>
      </c>
      <c r="E50" s="38">
        <v>430</v>
      </c>
      <c r="F50" s="29" t="s">
        <v>164</v>
      </c>
      <c r="G50">
        <v>690</v>
      </c>
    </row>
    <row r="51" spans="1:9" x14ac:dyDescent="0.25">
      <c r="A51" t="s">
        <v>171</v>
      </c>
      <c r="B51" t="s">
        <v>192</v>
      </c>
      <c r="C51" s="17" t="s">
        <v>161</v>
      </c>
      <c r="D51" s="22">
        <v>600</v>
      </c>
      <c r="F51" s="29" t="s">
        <v>164</v>
      </c>
      <c r="G51">
        <v>790</v>
      </c>
    </row>
    <row r="52" spans="1:9" x14ac:dyDescent="0.25">
      <c r="A52" t="s">
        <v>171</v>
      </c>
      <c r="B52" t="s">
        <v>192</v>
      </c>
      <c r="C52" s="17" t="s">
        <v>162</v>
      </c>
      <c r="D52" s="22">
        <v>720</v>
      </c>
      <c r="F52" s="29" t="s">
        <v>164</v>
      </c>
      <c r="G52">
        <v>990</v>
      </c>
    </row>
    <row r="53" spans="1:9" x14ac:dyDescent="0.25">
      <c r="A53" t="s">
        <v>171</v>
      </c>
      <c r="B53" t="s">
        <v>192</v>
      </c>
      <c r="C53" s="17" t="s">
        <v>163</v>
      </c>
      <c r="D53" s="22">
        <v>800</v>
      </c>
      <c r="F53" s="29" t="s">
        <v>164</v>
      </c>
      <c r="G53">
        <f t="shared" si="0"/>
        <v>1040</v>
      </c>
    </row>
    <row r="54" spans="1:9" x14ac:dyDescent="0.25">
      <c r="A54" s="34"/>
      <c r="B54" s="34"/>
      <c r="C54" s="35"/>
      <c r="D54" s="36"/>
      <c r="E54" s="40"/>
      <c r="F54" s="37"/>
      <c r="G54" s="34"/>
      <c r="H54" s="34"/>
    </row>
    <row r="55" spans="1:9" x14ac:dyDescent="0.25">
      <c r="A55" t="s">
        <v>169</v>
      </c>
      <c r="B55" t="s">
        <v>191</v>
      </c>
      <c r="C55" s="17" t="s">
        <v>119</v>
      </c>
      <c r="D55" s="22">
        <v>1300</v>
      </c>
      <c r="E55" s="38">
        <v>1200</v>
      </c>
      <c r="F55" s="29" t="s">
        <v>165</v>
      </c>
      <c r="G55">
        <v>1650</v>
      </c>
    </row>
    <row r="56" spans="1:9" x14ac:dyDescent="0.25">
      <c r="A56" t="s">
        <v>169</v>
      </c>
      <c r="B56" t="s">
        <v>191</v>
      </c>
      <c r="C56" s="17" t="s">
        <v>120</v>
      </c>
      <c r="D56" s="22">
        <v>1450</v>
      </c>
      <c r="E56" s="38">
        <v>1300</v>
      </c>
      <c r="F56" s="29" t="s">
        <v>165</v>
      </c>
      <c r="G56">
        <v>1850</v>
      </c>
    </row>
    <row r="57" spans="1:9" x14ac:dyDescent="0.25">
      <c r="A57" t="s">
        <v>169</v>
      </c>
      <c r="B57" t="s">
        <v>191</v>
      </c>
      <c r="C57" s="17" t="s">
        <v>121</v>
      </c>
      <c r="D57" s="22">
        <v>4450</v>
      </c>
      <c r="F57" s="29" t="s">
        <v>165</v>
      </c>
      <c r="G57">
        <v>5450</v>
      </c>
    </row>
    <row r="58" spans="1:9" x14ac:dyDescent="0.25">
      <c r="A58" t="s">
        <v>169</v>
      </c>
      <c r="B58" t="s">
        <v>191</v>
      </c>
      <c r="C58" s="17" t="s">
        <v>122</v>
      </c>
      <c r="D58" s="22">
        <v>1100</v>
      </c>
      <c r="F58" s="29" t="s">
        <v>165</v>
      </c>
      <c r="G58">
        <v>1350</v>
      </c>
    </row>
    <row r="59" spans="1:9" x14ac:dyDescent="0.25">
      <c r="A59" t="s">
        <v>169</v>
      </c>
      <c r="B59" t="s">
        <v>191</v>
      </c>
      <c r="C59" s="17" t="s">
        <v>123</v>
      </c>
      <c r="D59" s="22">
        <v>1200</v>
      </c>
      <c r="F59" s="29" t="s">
        <v>165</v>
      </c>
      <c r="G59">
        <v>1450</v>
      </c>
    </row>
    <row r="60" spans="1:9" x14ac:dyDescent="0.25">
      <c r="A60" t="s">
        <v>169</v>
      </c>
      <c r="B60" t="s">
        <v>191</v>
      </c>
      <c r="C60" s="17" t="s">
        <v>124</v>
      </c>
      <c r="D60" s="22">
        <v>1300</v>
      </c>
      <c r="F60" s="29" t="s">
        <v>165</v>
      </c>
      <c r="G60">
        <v>1650</v>
      </c>
      <c r="I60" s="28" t="s">
        <v>168</v>
      </c>
    </row>
    <row r="61" spans="1:9" x14ac:dyDescent="0.25">
      <c r="A61" t="s">
        <v>169</v>
      </c>
      <c r="B61" t="s">
        <v>191</v>
      </c>
      <c r="C61" s="17" t="s">
        <v>125</v>
      </c>
      <c r="D61" s="22">
        <v>1450</v>
      </c>
      <c r="F61" s="29" t="s">
        <v>165</v>
      </c>
      <c r="G61">
        <v>1850</v>
      </c>
      <c r="I61" s="28" t="s">
        <v>168</v>
      </c>
    </row>
    <row r="62" spans="1:9" x14ac:dyDescent="0.25">
      <c r="A62" s="34"/>
      <c r="B62" s="34"/>
      <c r="C62" s="35"/>
      <c r="D62" s="36"/>
      <c r="E62" s="40"/>
      <c r="F62" s="37"/>
      <c r="G62" s="34"/>
      <c r="H62" s="34"/>
    </row>
    <row r="63" spans="1:9" x14ac:dyDescent="0.25">
      <c r="A63" t="s">
        <v>169</v>
      </c>
      <c r="B63" t="s">
        <v>181</v>
      </c>
      <c r="C63" s="17" t="s">
        <v>126</v>
      </c>
      <c r="D63" s="22">
        <v>5.5</v>
      </c>
      <c r="F63" s="29" t="s">
        <v>165</v>
      </c>
      <c r="G63">
        <v>8</v>
      </c>
    </row>
    <row r="64" spans="1:9" x14ac:dyDescent="0.25">
      <c r="A64" t="s">
        <v>169</v>
      </c>
      <c r="B64" t="s">
        <v>181</v>
      </c>
      <c r="C64" s="17" t="s">
        <v>127</v>
      </c>
      <c r="D64" s="22">
        <v>5.5</v>
      </c>
      <c r="F64" s="29" t="s">
        <v>165</v>
      </c>
      <c r="G64">
        <v>8</v>
      </c>
    </row>
    <row r="65" spans="1:10" x14ac:dyDescent="0.25">
      <c r="A65" t="s">
        <v>169</v>
      </c>
      <c r="B65" t="s">
        <v>182</v>
      </c>
      <c r="C65" s="17" t="s">
        <v>128</v>
      </c>
      <c r="D65" s="22">
        <v>25</v>
      </c>
      <c r="F65" s="29" t="s">
        <v>165</v>
      </c>
      <c r="G65">
        <v>35</v>
      </c>
    </row>
    <row r="66" spans="1:10" x14ac:dyDescent="0.25">
      <c r="A66" t="s">
        <v>169</v>
      </c>
      <c r="B66" t="s">
        <v>182</v>
      </c>
      <c r="C66" s="17" t="s">
        <v>129</v>
      </c>
      <c r="D66" s="22">
        <v>25</v>
      </c>
      <c r="F66" s="29" t="s">
        <v>165</v>
      </c>
      <c r="G66">
        <v>35</v>
      </c>
    </row>
    <row r="67" spans="1:10" x14ac:dyDescent="0.25">
      <c r="A67" t="s">
        <v>170</v>
      </c>
      <c r="B67" t="s">
        <v>181</v>
      </c>
      <c r="C67" s="17" t="s">
        <v>190</v>
      </c>
      <c r="D67" s="22">
        <v>15</v>
      </c>
      <c r="F67" s="29" t="s">
        <v>165</v>
      </c>
      <c r="G67">
        <v>20</v>
      </c>
    </row>
    <row r="68" spans="1:10" x14ac:dyDescent="0.25">
      <c r="A68" t="s">
        <v>171</v>
      </c>
      <c r="B68" t="s">
        <v>182</v>
      </c>
      <c r="C68" s="17" t="s">
        <v>132</v>
      </c>
      <c r="D68" s="22">
        <v>250</v>
      </c>
      <c r="F68" s="29" t="s">
        <v>165</v>
      </c>
      <c r="G68">
        <v>345</v>
      </c>
    </row>
    <row r="69" spans="1:10" x14ac:dyDescent="0.25">
      <c r="A69" t="s">
        <v>171</v>
      </c>
      <c r="B69" t="s">
        <v>185</v>
      </c>
      <c r="C69" s="17" t="s">
        <v>133</v>
      </c>
      <c r="D69" s="22">
        <v>45</v>
      </c>
      <c r="F69" s="29" t="s">
        <v>165</v>
      </c>
      <c r="G69">
        <v>85</v>
      </c>
      <c r="I69" s="28" t="s">
        <v>168</v>
      </c>
    </row>
    <row r="70" spans="1:10" x14ac:dyDescent="0.25">
      <c r="A70" t="s">
        <v>171</v>
      </c>
      <c r="B70" t="s">
        <v>185</v>
      </c>
      <c r="C70" s="17" t="s">
        <v>134</v>
      </c>
      <c r="D70" s="22">
        <v>90</v>
      </c>
      <c r="F70" s="29" t="s">
        <v>165</v>
      </c>
      <c r="G70">
        <v>125</v>
      </c>
    </row>
    <row r="71" spans="1:10" x14ac:dyDescent="0.25">
      <c r="A71" t="s">
        <v>171</v>
      </c>
      <c r="B71" t="s">
        <v>182</v>
      </c>
      <c r="C71" s="17" t="s">
        <v>131</v>
      </c>
      <c r="D71" s="22">
        <v>195</v>
      </c>
      <c r="F71" s="29" t="s">
        <v>165</v>
      </c>
      <c r="G71">
        <v>255</v>
      </c>
    </row>
    <row r="72" spans="1:10" x14ac:dyDescent="0.25">
      <c r="A72" t="s">
        <v>171</v>
      </c>
      <c r="B72" t="s">
        <v>182</v>
      </c>
      <c r="C72" s="17" t="s">
        <v>136</v>
      </c>
      <c r="D72" s="22">
        <v>390</v>
      </c>
      <c r="F72" s="29" t="s">
        <v>165</v>
      </c>
      <c r="G72">
        <v>495</v>
      </c>
    </row>
    <row r="73" spans="1:10" x14ac:dyDescent="0.25">
      <c r="A73" t="s">
        <v>171</v>
      </c>
      <c r="B73" t="s">
        <v>182</v>
      </c>
      <c r="C73" s="17" t="s">
        <v>137</v>
      </c>
      <c r="D73" s="22">
        <v>390</v>
      </c>
      <c r="F73" s="29" t="s">
        <v>165</v>
      </c>
      <c r="G73">
        <v>495</v>
      </c>
    </row>
    <row r="74" spans="1:10" x14ac:dyDescent="0.25">
      <c r="A74" t="s">
        <v>171</v>
      </c>
      <c r="B74" t="s">
        <v>182</v>
      </c>
      <c r="C74" s="17" t="s">
        <v>138</v>
      </c>
      <c r="D74" s="22">
        <v>390</v>
      </c>
      <c r="F74" s="29" t="s">
        <v>165</v>
      </c>
      <c r="G74">
        <v>495</v>
      </c>
    </row>
    <row r="75" spans="1:10" x14ac:dyDescent="0.25">
      <c r="A75" t="s">
        <v>171</v>
      </c>
      <c r="B75" t="s">
        <v>182</v>
      </c>
      <c r="C75" s="17" t="s">
        <v>139</v>
      </c>
      <c r="D75" s="22">
        <v>390</v>
      </c>
      <c r="F75" s="29" t="s">
        <v>165</v>
      </c>
      <c r="G75">
        <v>495</v>
      </c>
    </row>
    <row r="76" spans="1:10" x14ac:dyDescent="0.25">
      <c r="A76" t="s">
        <v>171</v>
      </c>
      <c r="B76" t="s">
        <v>182</v>
      </c>
      <c r="C76" s="17" t="s">
        <v>186</v>
      </c>
      <c r="D76" s="22">
        <v>325</v>
      </c>
      <c r="F76" s="29" t="s">
        <v>165</v>
      </c>
      <c r="G76">
        <v>395</v>
      </c>
    </row>
    <row r="77" spans="1:10" x14ac:dyDescent="0.25">
      <c r="A77" t="s">
        <v>171</v>
      </c>
      <c r="B77" t="s">
        <v>182</v>
      </c>
      <c r="C77" s="17" t="s">
        <v>183</v>
      </c>
      <c r="D77" s="22">
        <v>650</v>
      </c>
      <c r="F77" s="29" t="s">
        <v>165</v>
      </c>
      <c r="G77">
        <v>795</v>
      </c>
    </row>
    <row r="78" spans="1:10" x14ac:dyDescent="0.25">
      <c r="A78" t="s">
        <v>172</v>
      </c>
      <c r="B78" t="s">
        <v>184</v>
      </c>
      <c r="C78" s="17" t="s">
        <v>187</v>
      </c>
      <c r="D78" s="22">
        <v>65</v>
      </c>
      <c r="F78" s="29" t="s">
        <v>165</v>
      </c>
      <c r="G78">
        <v>85</v>
      </c>
      <c r="J78" s="28" t="s">
        <v>199</v>
      </c>
    </row>
    <row r="79" spans="1:10" x14ac:dyDescent="0.25">
      <c r="A79" t="s">
        <v>172</v>
      </c>
      <c r="B79" t="s">
        <v>184</v>
      </c>
      <c r="C79" s="17" t="s">
        <v>141</v>
      </c>
      <c r="D79" s="22">
        <v>22</v>
      </c>
      <c r="F79" s="29" t="s">
        <v>165</v>
      </c>
      <c r="G79">
        <v>29</v>
      </c>
    </row>
    <row r="80" spans="1:10" x14ac:dyDescent="0.25">
      <c r="A80" t="s">
        <v>172</v>
      </c>
      <c r="B80" t="s">
        <v>184</v>
      </c>
      <c r="C80" s="17" t="s">
        <v>142</v>
      </c>
      <c r="D80" s="22">
        <v>22</v>
      </c>
      <c r="F80" s="29" t="s">
        <v>165</v>
      </c>
      <c r="G80">
        <v>29</v>
      </c>
    </row>
    <row r="81" spans="1:9" x14ac:dyDescent="0.25">
      <c r="A81" t="s">
        <v>173</v>
      </c>
      <c r="B81" t="s">
        <v>184</v>
      </c>
      <c r="C81" s="17" t="s">
        <v>188</v>
      </c>
      <c r="D81" s="22">
        <v>55</v>
      </c>
      <c r="F81" s="29" t="s">
        <v>165</v>
      </c>
      <c r="G81">
        <v>70</v>
      </c>
      <c r="I81" s="28" t="s">
        <v>168</v>
      </c>
    </row>
    <row r="82" spans="1:9" x14ac:dyDescent="0.25">
      <c r="A82" t="s">
        <v>173</v>
      </c>
      <c r="B82" t="s">
        <v>184</v>
      </c>
      <c r="C82" s="17" t="s">
        <v>189</v>
      </c>
      <c r="D82" s="22">
        <v>75</v>
      </c>
      <c r="F82" s="29" t="s">
        <v>165</v>
      </c>
      <c r="G82">
        <v>95</v>
      </c>
      <c r="I82" s="28" t="s">
        <v>168</v>
      </c>
    </row>
    <row r="83" spans="1:9" x14ac:dyDescent="0.25">
      <c r="A83" t="s">
        <v>173</v>
      </c>
      <c r="B83" t="s">
        <v>184</v>
      </c>
      <c r="C83" s="17" t="s">
        <v>144</v>
      </c>
      <c r="D83" s="22">
        <v>20</v>
      </c>
      <c r="F83" s="29" t="s">
        <v>165</v>
      </c>
      <c r="G83">
        <v>25</v>
      </c>
      <c r="I83" s="28" t="s">
        <v>168</v>
      </c>
    </row>
    <row r="84" spans="1:9" x14ac:dyDescent="0.25">
      <c r="A84" t="s">
        <v>171</v>
      </c>
      <c r="B84" t="s">
        <v>184</v>
      </c>
      <c r="C84" s="17" t="s">
        <v>145</v>
      </c>
      <c r="D84" s="22">
        <v>100</v>
      </c>
      <c r="F84" s="29" t="s">
        <v>165</v>
      </c>
      <c r="G84">
        <v>120</v>
      </c>
    </row>
    <row r="85" spans="1:9" x14ac:dyDescent="0.25">
      <c r="A85" t="s">
        <v>171</v>
      </c>
      <c r="B85" t="s">
        <v>184</v>
      </c>
      <c r="C85" s="17" t="s">
        <v>146</v>
      </c>
      <c r="D85" s="22">
        <v>28</v>
      </c>
      <c r="F85" s="29" t="s">
        <v>165</v>
      </c>
      <c r="G85">
        <v>30</v>
      </c>
    </row>
    <row r="86" spans="1:9" x14ac:dyDescent="0.25">
      <c r="A86" t="s">
        <v>171</v>
      </c>
      <c r="B86" t="s">
        <v>184</v>
      </c>
      <c r="C86" s="17" t="s">
        <v>147</v>
      </c>
      <c r="D86" s="22">
        <v>28</v>
      </c>
      <c r="F86" s="29" t="s">
        <v>165</v>
      </c>
      <c r="G86">
        <v>30</v>
      </c>
    </row>
    <row r="87" spans="1:9" x14ac:dyDescent="0.25">
      <c r="A87" t="s">
        <v>169</v>
      </c>
      <c r="B87" t="s">
        <v>184</v>
      </c>
      <c r="C87" s="17" t="s">
        <v>148</v>
      </c>
      <c r="D87" s="22">
        <v>22</v>
      </c>
      <c r="F87" s="29" t="s">
        <v>165</v>
      </c>
      <c r="G87">
        <v>25</v>
      </c>
    </row>
    <row r="88" spans="1:9" x14ac:dyDescent="0.25">
      <c r="A88" t="s">
        <v>169</v>
      </c>
      <c r="B88" t="s">
        <v>184</v>
      </c>
      <c r="C88" s="17" t="s">
        <v>149</v>
      </c>
      <c r="D88" s="22">
        <v>22</v>
      </c>
      <c r="F88" s="29" t="s">
        <v>165</v>
      </c>
      <c r="G88">
        <v>25</v>
      </c>
    </row>
    <row r="89" spans="1:9" x14ac:dyDescent="0.25">
      <c r="A89" t="s">
        <v>174</v>
      </c>
      <c r="B89" t="s">
        <v>182</v>
      </c>
      <c r="C89" s="17" t="s">
        <v>150</v>
      </c>
      <c r="D89" s="22">
        <v>22</v>
      </c>
      <c r="F89" s="29" t="s">
        <v>165</v>
      </c>
      <c r="G89">
        <v>30</v>
      </c>
    </row>
    <row r="90" spans="1:9" x14ac:dyDescent="0.25">
      <c r="A90" t="s">
        <v>174</v>
      </c>
      <c r="B90" t="s">
        <v>182</v>
      </c>
      <c r="C90" s="17" t="s">
        <v>151</v>
      </c>
      <c r="D90" s="22">
        <v>25</v>
      </c>
      <c r="F90" s="29" t="s">
        <v>165</v>
      </c>
      <c r="G90">
        <v>30</v>
      </c>
    </row>
    <row r="92" spans="1:9" x14ac:dyDescent="0.25">
      <c r="A92" s="34"/>
      <c r="B92" s="34"/>
      <c r="C92" s="35"/>
      <c r="D92" s="36"/>
      <c r="E92" s="40"/>
      <c r="F92" s="37"/>
      <c r="G92" s="34"/>
      <c r="H92" s="34"/>
    </row>
  </sheetData>
  <pageMargins left="0.7" right="0.7" top="0.75" bottom="0.75" header="0.3" footer="0.3"/>
  <pageSetup paperSize="9" scale="56" fitToHeight="0" orientation="landscape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4E44D8-01E1-42CB-BBE7-A76AE0E83C99}">
  <sheetPr>
    <pageSetUpPr fitToPage="1"/>
  </sheetPr>
  <dimension ref="A1:X116"/>
  <sheetViews>
    <sheetView tabSelected="1" zoomScale="103" workbookViewId="0">
      <selection activeCell="G10" sqref="G10"/>
    </sheetView>
  </sheetViews>
  <sheetFormatPr baseColWidth="10" defaultRowHeight="15" x14ac:dyDescent="0.25"/>
  <cols>
    <col min="3" max="3" width="47.42578125" customWidth="1"/>
    <col min="9" max="9" width="11.85546875" bestFit="1" customWidth="1"/>
    <col min="17" max="18" width="11.85546875" bestFit="1" customWidth="1"/>
    <col min="19" max="19" width="12.28515625" bestFit="1" customWidth="1"/>
    <col min="20" max="20" width="13.140625" customWidth="1"/>
    <col min="21" max="21" width="13.85546875" bestFit="1" customWidth="1"/>
    <col min="22" max="22" width="12.7109375" customWidth="1"/>
    <col min="23" max="23" width="13" customWidth="1"/>
    <col min="24" max="24" width="13.85546875" bestFit="1" customWidth="1"/>
  </cols>
  <sheetData>
    <row r="1" spans="1:4" ht="19.5" x14ac:dyDescent="0.3">
      <c r="A1" s="32" t="s">
        <v>178</v>
      </c>
      <c r="B1" s="32"/>
    </row>
    <row r="2" spans="1:4" x14ac:dyDescent="0.25">
      <c r="A2" s="33">
        <v>45869</v>
      </c>
      <c r="B2" s="33"/>
    </row>
    <row r="3" spans="1:4" x14ac:dyDescent="0.25">
      <c r="A3" s="33"/>
      <c r="B3" s="33"/>
    </row>
    <row r="4" spans="1:4" x14ac:dyDescent="0.25">
      <c r="A4" s="4" t="s">
        <v>180</v>
      </c>
      <c r="B4" s="4"/>
      <c r="C4" s="4" t="s">
        <v>179</v>
      </c>
    </row>
    <row r="6" spans="1:4" x14ac:dyDescent="0.25">
      <c r="A6" s="34"/>
      <c r="B6" s="34"/>
      <c r="C6" s="35"/>
    </row>
    <row r="7" spans="1:4" x14ac:dyDescent="0.25">
      <c r="A7" t="s">
        <v>169</v>
      </c>
      <c r="B7" t="s">
        <v>198</v>
      </c>
      <c r="C7" s="20" t="s">
        <v>89</v>
      </c>
    </row>
    <row r="8" spans="1:4" x14ac:dyDescent="0.25">
      <c r="A8" t="s">
        <v>169</v>
      </c>
      <c r="B8" t="s">
        <v>198</v>
      </c>
      <c r="C8" s="18" t="s">
        <v>90</v>
      </c>
    </row>
    <row r="9" spans="1:4" ht="15.75" thickBot="1" x14ac:dyDescent="0.3">
      <c r="A9" t="s">
        <v>169</v>
      </c>
      <c r="B9" t="s">
        <v>198</v>
      </c>
      <c r="C9" s="19" t="s">
        <v>91</v>
      </c>
    </row>
    <row r="10" spans="1:4" x14ac:dyDescent="0.25">
      <c r="A10" t="s">
        <v>174</v>
      </c>
      <c r="B10" t="s">
        <v>198</v>
      </c>
      <c r="C10" s="20" t="s">
        <v>92</v>
      </c>
      <c r="D10" s="28" t="s">
        <v>168</v>
      </c>
    </row>
    <row r="11" spans="1:4" x14ac:dyDescent="0.25">
      <c r="A11" t="s">
        <v>174</v>
      </c>
      <c r="B11" t="s">
        <v>198</v>
      </c>
      <c r="C11" s="17" t="s">
        <v>93</v>
      </c>
      <c r="D11" s="28" t="s">
        <v>168</v>
      </c>
    </row>
    <row r="12" spans="1:4" x14ac:dyDescent="0.25">
      <c r="A12" t="s">
        <v>174</v>
      </c>
      <c r="B12" t="s">
        <v>198</v>
      </c>
      <c r="C12" s="17" t="s">
        <v>94</v>
      </c>
    </row>
    <row r="13" spans="1:4" x14ac:dyDescent="0.25">
      <c r="A13" t="s">
        <v>174</v>
      </c>
      <c r="B13" t="s">
        <v>198</v>
      </c>
      <c r="C13" s="17" t="s">
        <v>95</v>
      </c>
    </row>
    <row r="14" spans="1:4" x14ac:dyDescent="0.25">
      <c r="A14" t="s">
        <v>174</v>
      </c>
      <c r="B14" t="s">
        <v>198</v>
      </c>
      <c r="C14" s="17" t="s">
        <v>96</v>
      </c>
    </row>
    <row r="15" spans="1:4" x14ac:dyDescent="0.25">
      <c r="A15" t="s">
        <v>174</v>
      </c>
      <c r="B15" t="s">
        <v>198</v>
      </c>
      <c r="C15" s="17" t="s">
        <v>97</v>
      </c>
    </row>
    <row r="16" spans="1:4" x14ac:dyDescent="0.25">
      <c r="A16" t="s">
        <v>174</v>
      </c>
      <c r="B16" t="s">
        <v>198</v>
      </c>
      <c r="C16" s="17" t="s">
        <v>98</v>
      </c>
    </row>
    <row r="17" spans="1:4" ht="15.75" thickBot="1" x14ac:dyDescent="0.3">
      <c r="A17" t="s">
        <v>174</v>
      </c>
      <c r="B17" t="s">
        <v>198</v>
      </c>
      <c r="C17" s="19" t="s">
        <v>99</v>
      </c>
    </row>
    <row r="18" spans="1:4" x14ac:dyDescent="0.25">
      <c r="A18" t="s">
        <v>174</v>
      </c>
      <c r="B18" t="s">
        <v>198</v>
      </c>
      <c r="C18" s="20" t="s">
        <v>100</v>
      </c>
    </row>
    <row r="19" spans="1:4" x14ac:dyDescent="0.25">
      <c r="A19" t="s">
        <v>174</v>
      </c>
      <c r="B19" t="s">
        <v>198</v>
      </c>
      <c r="C19" s="17" t="s">
        <v>101</v>
      </c>
    </row>
    <row r="20" spans="1:4" x14ac:dyDescent="0.25">
      <c r="A20" t="s">
        <v>174</v>
      </c>
      <c r="B20" t="s">
        <v>198</v>
      </c>
      <c r="C20" s="17" t="s">
        <v>102</v>
      </c>
    </row>
    <row r="21" spans="1:4" x14ac:dyDescent="0.25">
      <c r="A21" s="34"/>
      <c r="B21" s="34"/>
      <c r="C21" s="35"/>
    </row>
    <row r="22" spans="1:4" x14ac:dyDescent="0.25">
      <c r="A22" t="s">
        <v>171</v>
      </c>
      <c r="B22" t="s">
        <v>197</v>
      </c>
      <c r="C22" s="17" t="s">
        <v>103</v>
      </c>
      <c r="D22" s="28" t="s">
        <v>168</v>
      </c>
    </row>
    <row r="23" spans="1:4" x14ac:dyDescent="0.25">
      <c r="A23" t="s">
        <v>171</v>
      </c>
      <c r="B23" t="s">
        <v>197</v>
      </c>
      <c r="C23" s="30" t="s">
        <v>166</v>
      </c>
      <c r="D23" s="28" t="s">
        <v>168</v>
      </c>
    </row>
    <row r="24" spans="1:4" x14ac:dyDescent="0.25">
      <c r="A24" t="s">
        <v>171</v>
      </c>
      <c r="B24" t="s">
        <v>197</v>
      </c>
      <c r="C24" s="17" t="s">
        <v>104</v>
      </c>
      <c r="D24" s="28" t="s">
        <v>168</v>
      </c>
    </row>
    <row r="25" spans="1:4" x14ac:dyDescent="0.25">
      <c r="A25" t="s">
        <v>171</v>
      </c>
      <c r="B25" t="s">
        <v>197</v>
      </c>
      <c r="C25" s="30" t="s">
        <v>166</v>
      </c>
      <c r="D25" s="28" t="s">
        <v>168</v>
      </c>
    </row>
    <row r="26" spans="1:4" x14ac:dyDescent="0.25">
      <c r="A26" s="34"/>
      <c r="B26" s="34"/>
      <c r="C26" s="35"/>
    </row>
    <row r="27" spans="1:4" x14ac:dyDescent="0.25">
      <c r="A27" t="s">
        <v>288</v>
      </c>
      <c r="B27" t="s">
        <v>196</v>
      </c>
      <c r="C27" s="17" t="s">
        <v>289</v>
      </c>
    </row>
    <row r="28" spans="1:4" s="45" customFormat="1" x14ac:dyDescent="0.25">
      <c r="A28" t="s">
        <v>171</v>
      </c>
      <c r="B28" t="s">
        <v>196</v>
      </c>
      <c r="C28" s="46" t="s">
        <v>204</v>
      </c>
      <c r="D28" s="47"/>
    </row>
    <row r="29" spans="1:4" x14ac:dyDescent="0.25">
      <c r="A29" t="s">
        <v>169</v>
      </c>
      <c r="B29" t="s">
        <v>196</v>
      </c>
      <c r="C29" s="17" t="s">
        <v>106</v>
      </c>
    </row>
    <row r="30" spans="1:4" x14ac:dyDescent="0.25">
      <c r="A30" t="s">
        <v>169</v>
      </c>
      <c r="B30" t="s">
        <v>196</v>
      </c>
      <c r="C30" s="17" t="s">
        <v>205</v>
      </c>
    </row>
    <row r="31" spans="1:4" x14ac:dyDescent="0.25">
      <c r="A31" t="s">
        <v>171</v>
      </c>
      <c r="B31" t="s">
        <v>196</v>
      </c>
      <c r="C31" s="17" t="s">
        <v>206</v>
      </c>
    </row>
    <row r="32" spans="1:4" x14ac:dyDescent="0.25">
      <c r="A32" t="s">
        <v>171</v>
      </c>
      <c r="B32" t="s">
        <v>196</v>
      </c>
      <c r="C32" s="17" t="s">
        <v>109</v>
      </c>
      <c r="D32" s="28" t="s">
        <v>168</v>
      </c>
    </row>
    <row r="33" spans="1:5" x14ac:dyDescent="0.25">
      <c r="A33" t="s">
        <v>171</v>
      </c>
      <c r="B33" t="s">
        <v>196</v>
      </c>
      <c r="C33" s="17" t="s">
        <v>110</v>
      </c>
      <c r="D33" s="28" t="s">
        <v>168</v>
      </c>
    </row>
    <row r="34" spans="1:5" x14ac:dyDescent="0.25">
      <c r="A34" t="s">
        <v>171</v>
      </c>
      <c r="B34" t="s">
        <v>196</v>
      </c>
      <c r="C34" s="17" t="s">
        <v>111</v>
      </c>
    </row>
    <row r="35" spans="1:5" x14ac:dyDescent="0.25">
      <c r="A35" s="34"/>
      <c r="B35" s="34"/>
      <c r="C35" s="35"/>
    </row>
    <row r="36" spans="1:5" x14ac:dyDescent="0.25">
      <c r="A36" t="s">
        <v>169</v>
      </c>
      <c r="B36" t="s">
        <v>195</v>
      </c>
      <c r="C36" s="17" t="s">
        <v>112</v>
      </c>
    </row>
    <row r="37" spans="1:5" x14ac:dyDescent="0.25">
      <c r="A37" s="34"/>
      <c r="B37" s="34"/>
      <c r="C37" s="35"/>
    </row>
    <row r="38" spans="1:5" x14ac:dyDescent="0.25">
      <c r="A38" t="s">
        <v>170</v>
      </c>
      <c r="B38" t="s">
        <v>194</v>
      </c>
      <c r="C38" s="17" t="s">
        <v>113</v>
      </c>
    </row>
    <row r="39" spans="1:5" x14ac:dyDescent="0.25">
      <c r="A39" s="34"/>
      <c r="B39" s="34"/>
      <c r="C39" s="35"/>
    </row>
    <row r="40" spans="1:5" x14ac:dyDescent="0.25">
      <c r="A40" t="s">
        <v>171</v>
      </c>
      <c r="B40" t="s">
        <v>193</v>
      </c>
      <c r="C40" s="17" t="s">
        <v>114</v>
      </c>
      <c r="D40" s="28" t="s">
        <v>168</v>
      </c>
      <c r="E40" s="28" t="s">
        <v>167</v>
      </c>
    </row>
    <row r="41" spans="1:5" x14ac:dyDescent="0.25">
      <c r="A41" t="s">
        <v>171</v>
      </c>
      <c r="B41" t="s">
        <v>193</v>
      </c>
      <c r="C41" s="17" t="s">
        <v>115</v>
      </c>
      <c r="D41" s="28" t="s">
        <v>168</v>
      </c>
      <c r="E41" s="28" t="s">
        <v>167</v>
      </c>
    </row>
    <row r="42" spans="1:5" x14ac:dyDescent="0.25">
      <c r="A42" t="s">
        <v>171</v>
      </c>
      <c r="B42" t="s">
        <v>193</v>
      </c>
      <c r="C42" s="17" t="s">
        <v>116</v>
      </c>
    </row>
    <row r="43" spans="1:5" x14ac:dyDescent="0.25">
      <c r="A43" t="s">
        <v>171</v>
      </c>
      <c r="B43" t="s">
        <v>193</v>
      </c>
      <c r="C43" s="17" t="s">
        <v>117</v>
      </c>
    </row>
    <row r="44" spans="1:5" x14ac:dyDescent="0.25">
      <c r="A44" t="s">
        <v>171</v>
      </c>
      <c r="B44" t="s">
        <v>193</v>
      </c>
      <c r="C44" s="17" t="s">
        <v>118</v>
      </c>
    </row>
    <row r="45" spans="1:5" x14ac:dyDescent="0.25">
      <c r="A45" s="34"/>
      <c r="B45" s="34"/>
      <c r="C45" s="35"/>
    </row>
    <row r="46" spans="1:5" x14ac:dyDescent="0.25">
      <c r="A46" t="s">
        <v>171</v>
      </c>
      <c r="B46" t="s">
        <v>192</v>
      </c>
      <c r="C46" s="17" t="s">
        <v>153</v>
      </c>
      <c r="D46" t="s">
        <v>200</v>
      </c>
    </row>
    <row r="47" spans="1:5" x14ac:dyDescent="0.25">
      <c r="A47" t="s">
        <v>171</v>
      </c>
      <c r="B47" t="s">
        <v>192</v>
      </c>
      <c r="C47" s="17" t="s">
        <v>154</v>
      </c>
    </row>
    <row r="48" spans="1:5" x14ac:dyDescent="0.25">
      <c r="A48" t="s">
        <v>171</v>
      </c>
      <c r="B48" t="s">
        <v>192</v>
      </c>
      <c r="C48" s="17" t="s">
        <v>155</v>
      </c>
    </row>
    <row r="49" spans="1:4" ht="15.75" thickBot="1" x14ac:dyDescent="0.3">
      <c r="A49" t="s">
        <v>171</v>
      </c>
      <c r="B49" t="s">
        <v>192</v>
      </c>
      <c r="C49" s="19" t="s">
        <v>156</v>
      </c>
    </row>
    <row r="50" spans="1:4" x14ac:dyDescent="0.25">
      <c r="A50" t="s">
        <v>171</v>
      </c>
      <c r="B50" t="s">
        <v>192</v>
      </c>
      <c r="C50" s="20" t="s">
        <v>160</v>
      </c>
    </row>
    <row r="51" spans="1:4" x14ac:dyDescent="0.25">
      <c r="A51" t="s">
        <v>171</v>
      </c>
      <c r="B51" t="s">
        <v>192</v>
      </c>
      <c r="C51" s="17" t="s">
        <v>161</v>
      </c>
    </row>
    <row r="52" spans="1:4" x14ac:dyDescent="0.25">
      <c r="A52" t="s">
        <v>171</v>
      </c>
      <c r="B52" t="s">
        <v>192</v>
      </c>
      <c r="C52" s="17" t="s">
        <v>162</v>
      </c>
    </row>
    <row r="53" spans="1:4" x14ac:dyDescent="0.25">
      <c r="A53" t="s">
        <v>171</v>
      </c>
      <c r="B53" t="s">
        <v>192</v>
      </c>
      <c r="C53" s="17" t="s">
        <v>163</v>
      </c>
    </row>
    <row r="54" spans="1:4" x14ac:dyDescent="0.25">
      <c r="A54" s="34"/>
      <c r="B54" s="34"/>
      <c r="C54" s="35"/>
    </row>
    <row r="55" spans="1:4" x14ac:dyDescent="0.25">
      <c r="A55" t="s">
        <v>169</v>
      </c>
      <c r="B55" t="s">
        <v>191</v>
      </c>
      <c r="C55" s="17" t="s">
        <v>119</v>
      </c>
    </row>
    <row r="56" spans="1:4" x14ac:dyDescent="0.25">
      <c r="A56" t="s">
        <v>169</v>
      </c>
      <c r="B56" t="s">
        <v>191</v>
      </c>
      <c r="C56" s="17" t="s">
        <v>120</v>
      </c>
    </row>
    <row r="57" spans="1:4" x14ac:dyDescent="0.25">
      <c r="A57" t="s">
        <v>169</v>
      </c>
      <c r="B57" t="s">
        <v>191</v>
      </c>
      <c r="C57" s="17" t="s">
        <v>121</v>
      </c>
    </row>
    <row r="58" spans="1:4" x14ac:dyDescent="0.25">
      <c r="A58" t="s">
        <v>169</v>
      </c>
      <c r="B58" t="s">
        <v>191</v>
      </c>
      <c r="C58" s="17" t="s">
        <v>122</v>
      </c>
    </row>
    <row r="59" spans="1:4" x14ac:dyDescent="0.25">
      <c r="A59" t="s">
        <v>169</v>
      </c>
      <c r="B59" t="s">
        <v>191</v>
      </c>
      <c r="C59" s="17" t="s">
        <v>123</v>
      </c>
    </row>
    <row r="60" spans="1:4" x14ac:dyDescent="0.25">
      <c r="A60" t="s">
        <v>169</v>
      </c>
      <c r="B60" t="s">
        <v>191</v>
      </c>
      <c r="C60" s="17" t="s">
        <v>124</v>
      </c>
      <c r="D60" s="28" t="s">
        <v>168</v>
      </c>
    </row>
    <row r="61" spans="1:4" x14ac:dyDescent="0.25">
      <c r="A61" t="s">
        <v>169</v>
      </c>
      <c r="B61" t="s">
        <v>191</v>
      </c>
      <c r="C61" s="17" t="s">
        <v>125</v>
      </c>
      <c r="D61" s="28" t="s">
        <v>168</v>
      </c>
    </row>
    <row r="62" spans="1:4" x14ac:dyDescent="0.25">
      <c r="A62" s="34"/>
      <c r="B62" s="34"/>
      <c r="C62" s="35"/>
    </row>
    <row r="63" spans="1:4" x14ac:dyDescent="0.25">
      <c r="A63" t="s">
        <v>169</v>
      </c>
      <c r="B63" t="s">
        <v>181</v>
      </c>
      <c r="C63" s="17" t="s">
        <v>126</v>
      </c>
    </row>
    <row r="64" spans="1:4" x14ac:dyDescent="0.25">
      <c r="A64" t="s">
        <v>169</v>
      </c>
      <c r="B64" t="s">
        <v>181</v>
      </c>
      <c r="C64" s="17" t="s">
        <v>127</v>
      </c>
    </row>
    <row r="65" spans="1:5" x14ac:dyDescent="0.25">
      <c r="A65" t="s">
        <v>169</v>
      </c>
      <c r="B65" t="s">
        <v>182</v>
      </c>
      <c r="C65" s="17" t="s">
        <v>128</v>
      </c>
    </row>
    <row r="66" spans="1:5" x14ac:dyDescent="0.25">
      <c r="A66" t="s">
        <v>169</v>
      </c>
      <c r="B66" t="s">
        <v>182</v>
      </c>
      <c r="C66" s="17" t="s">
        <v>129</v>
      </c>
    </row>
    <row r="67" spans="1:5" x14ac:dyDescent="0.25">
      <c r="A67" t="s">
        <v>170</v>
      </c>
      <c r="B67" t="s">
        <v>181</v>
      </c>
      <c r="C67" s="17" t="s">
        <v>190</v>
      </c>
    </row>
    <row r="68" spans="1:5" x14ac:dyDescent="0.25">
      <c r="A68" t="s">
        <v>171</v>
      </c>
      <c r="B68" t="s">
        <v>182</v>
      </c>
      <c r="C68" s="17" t="s">
        <v>132</v>
      </c>
    </row>
    <row r="69" spans="1:5" x14ac:dyDescent="0.25">
      <c r="A69" t="s">
        <v>171</v>
      </c>
      <c r="B69" t="s">
        <v>185</v>
      </c>
      <c r="C69" s="17" t="s">
        <v>133</v>
      </c>
      <c r="D69" s="28" t="s">
        <v>168</v>
      </c>
    </row>
    <row r="70" spans="1:5" x14ac:dyDescent="0.25">
      <c r="A70" t="s">
        <v>171</v>
      </c>
      <c r="B70" t="s">
        <v>185</v>
      </c>
      <c r="C70" s="17" t="s">
        <v>134</v>
      </c>
    </row>
    <row r="71" spans="1:5" x14ac:dyDescent="0.25">
      <c r="A71" t="s">
        <v>171</v>
      </c>
      <c r="B71" t="s">
        <v>182</v>
      </c>
      <c r="C71" s="17" t="s">
        <v>131</v>
      </c>
    </row>
    <row r="72" spans="1:5" x14ac:dyDescent="0.25">
      <c r="A72" t="s">
        <v>171</v>
      </c>
      <c r="B72" t="s">
        <v>182</v>
      </c>
      <c r="C72" s="17" t="s">
        <v>136</v>
      </c>
    </row>
    <row r="73" spans="1:5" x14ac:dyDescent="0.25">
      <c r="A73" t="s">
        <v>171</v>
      </c>
      <c r="B73" t="s">
        <v>182</v>
      </c>
      <c r="C73" s="17" t="s">
        <v>137</v>
      </c>
    </row>
    <row r="74" spans="1:5" x14ac:dyDescent="0.25">
      <c r="A74" t="s">
        <v>171</v>
      </c>
      <c r="B74" t="s">
        <v>182</v>
      </c>
      <c r="C74" s="17" t="s">
        <v>138</v>
      </c>
    </row>
    <row r="75" spans="1:5" x14ac:dyDescent="0.25">
      <c r="A75" t="s">
        <v>171</v>
      </c>
      <c r="B75" t="s">
        <v>182</v>
      </c>
      <c r="C75" s="17" t="s">
        <v>139</v>
      </c>
    </row>
    <row r="76" spans="1:5" x14ac:dyDescent="0.25">
      <c r="A76" t="s">
        <v>171</v>
      </c>
      <c r="B76" t="s">
        <v>182</v>
      </c>
      <c r="C76" s="17" t="s">
        <v>186</v>
      </c>
    </row>
    <row r="77" spans="1:5" x14ac:dyDescent="0.25">
      <c r="A77" t="s">
        <v>171</v>
      </c>
      <c r="B77" t="s">
        <v>182</v>
      </c>
      <c r="C77" s="17" t="s">
        <v>183</v>
      </c>
    </row>
    <row r="78" spans="1:5" x14ac:dyDescent="0.25">
      <c r="A78" t="s">
        <v>172</v>
      </c>
      <c r="B78" t="s">
        <v>184</v>
      </c>
      <c r="C78" s="17" t="s">
        <v>187</v>
      </c>
      <c r="E78" s="28" t="s">
        <v>199</v>
      </c>
    </row>
    <row r="79" spans="1:5" x14ac:dyDescent="0.25">
      <c r="A79" t="s">
        <v>172</v>
      </c>
      <c r="B79" t="s">
        <v>184</v>
      </c>
      <c r="C79" s="17" t="s">
        <v>141</v>
      </c>
    </row>
    <row r="80" spans="1:5" x14ac:dyDescent="0.25">
      <c r="A80" t="s">
        <v>172</v>
      </c>
      <c r="B80" t="s">
        <v>184</v>
      </c>
      <c r="C80" s="17" t="s">
        <v>142</v>
      </c>
    </row>
    <row r="81" spans="1:4" x14ac:dyDescent="0.25">
      <c r="A81" t="s">
        <v>173</v>
      </c>
      <c r="B81" t="s">
        <v>184</v>
      </c>
      <c r="C81" s="17" t="s">
        <v>188</v>
      </c>
      <c r="D81" s="28" t="s">
        <v>168</v>
      </c>
    </row>
    <row r="82" spans="1:4" x14ac:dyDescent="0.25">
      <c r="A82" t="s">
        <v>173</v>
      </c>
      <c r="B82" t="s">
        <v>184</v>
      </c>
      <c r="C82" s="17" t="s">
        <v>189</v>
      </c>
      <c r="D82" s="28" t="s">
        <v>168</v>
      </c>
    </row>
    <row r="83" spans="1:4" x14ac:dyDescent="0.25">
      <c r="A83" t="s">
        <v>173</v>
      </c>
      <c r="B83" t="s">
        <v>184</v>
      </c>
      <c r="C83" s="17" t="s">
        <v>144</v>
      </c>
      <c r="D83" s="28" t="s">
        <v>168</v>
      </c>
    </row>
    <row r="84" spans="1:4" x14ac:dyDescent="0.25">
      <c r="A84" t="s">
        <v>171</v>
      </c>
      <c r="B84" t="s">
        <v>184</v>
      </c>
      <c r="C84" s="17" t="s">
        <v>145</v>
      </c>
    </row>
    <row r="85" spans="1:4" x14ac:dyDescent="0.25">
      <c r="A85" t="s">
        <v>171</v>
      </c>
      <c r="B85" t="s">
        <v>184</v>
      </c>
      <c r="C85" s="17" t="s">
        <v>146</v>
      </c>
    </row>
    <row r="86" spans="1:4" x14ac:dyDescent="0.25">
      <c r="A86" t="s">
        <v>171</v>
      </c>
      <c r="B86" t="s">
        <v>184</v>
      </c>
      <c r="C86" s="17" t="s">
        <v>147</v>
      </c>
    </row>
    <row r="87" spans="1:4" x14ac:dyDescent="0.25">
      <c r="A87" t="s">
        <v>169</v>
      </c>
      <c r="B87" t="s">
        <v>184</v>
      </c>
      <c r="C87" s="17" t="s">
        <v>148</v>
      </c>
    </row>
    <row r="88" spans="1:4" x14ac:dyDescent="0.25">
      <c r="A88" t="s">
        <v>169</v>
      </c>
      <c r="B88" t="s">
        <v>184</v>
      </c>
      <c r="C88" s="17" t="s">
        <v>149</v>
      </c>
    </row>
    <row r="89" spans="1:4" x14ac:dyDescent="0.25">
      <c r="A89" t="s">
        <v>174</v>
      </c>
      <c r="B89" t="s">
        <v>182</v>
      </c>
      <c r="C89" s="17" t="s">
        <v>150</v>
      </c>
    </row>
    <row r="90" spans="1:4" x14ac:dyDescent="0.25">
      <c r="A90" t="s">
        <v>174</v>
      </c>
      <c r="B90" t="s">
        <v>182</v>
      </c>
      <c r="C90" s="17" t="s">
        <v>151</v>
      </c>
    </row>
    <row r="92" spans="1:4" x14ac:dyDescent="0.25">
      <c r="A92" s="34"/>
      <c r="B92" s="34"/>
      <c r="C92" s="35"/>
    </row>
    <row r="95" spans="1:4" x14ac:dyDescent="0.25">
      <c r="A95" s="4" t="s">
        <v>207</v>
      </c>
    </row>
    <row r="96" spans="1:4" x14ac:dyDescent="0.25">
      <c r="A96" s="69" t="s">
        <v>208</v>
      </c>
      <c r="B96" s="70"/>
      <c r="C96" s="70"/>
    </row>
    <row r="97" spans="1:24" x14ac:dyDescent="0.25">
      <c r="A97" s="50" t="s">
        <v>209</v>
      </c>
      <c r="B97" t="s">
        <v>240</v>
      </c>
      <c r="C97" s="51">
        <v>20</v>
      </c>
    </row>
    <row r="98" spans="1:24" x14ac:dyDescent="0.25">
      <c r="A98" s="50" t="s">
        <v>210</v>
      </c>
      <c r="B98" t="s">
        <v>240</v>
      </c>
      <c r="C98" s="51">
        <v>8</v>
      </c>
    </row>
    <row r="99" spans="1:24" x14ac:dyDescent="0.25">
      <c r="A99" s="50" t="s">
        <v>211</v>
      </c>
      <c r="B99" t="s">
        <v>212</v>
      </c>
      <c r="C99" s="51">
        <v>5.8</v>
      </c>
    </row>
    <row r="100" spans="1:24" x14ac:dyDescent="0.25">
      <c r="A100" s="50" t="s">
        <v>214</v>
      </c>
      <c r="B100" t="s">
        <v>212</v>
      </c>
      <c r="C100" s="51">
        <v>8</v>
      </c>
    </row>
    <row r="101" spans="1:24" x14ac:dyDescent="0.25">
      <c r="A101" s="50" t="s">
        <v>216</v>
      </c>
      <c r="B101" t="s">
        <v>212</v>
      </c>
      <c r="C101" s="51">
        <v>200</v>
      </c>
    </row>
    <row r="102" spans="1:24" x14ac:dyDescent="0.25">
      <c r="A102" s="50" t="s">
        <v>217</v>
      </c>
      <c r="B102" t="s">
        <v>212</v>
      </c>
      <c r="C102" s="51">
        <v>13.5</v>
      </c>
    </row>
    <row r="103" spans="1:24" x14ac:dyDescent="0.25">
      <c r="A103" s="20" t="s">
        <v>218</v>
      </c>
      <c r="B103" s="53" t="s">
        <v>212</v>
      </c>
      <c r="C103" s="54">
        <v>120</v>
      </c>
    </row>
    <row r="106" spans="1:24" x14ac:dyDescent="0.25">
      <c r="A106" s="4" t="s">
        <v>241</v>
      </c>
    </row>
    <row r="107" spans="1:24" s="4" customFormat="1" x14ac:dyDescent="0.25">
      <c r="A107" s="67" t="s">
        <v>220</v>
      </c>
      <c r="B107" s="68"/>
      <c r="C107" s="60"/>
      <c r="D107" s="60" t="s">
        <v>221</v>
      </c>
      <c r="E107" s="60"/>
      <c r="F107" s="67" t="s">
        <v>222</v>
      </c>
      <c r="G107" s="68"/>
      <c r="H107" s="67" t="s">
        <v>216</v>
      </c>
      <c r="I107" s="68"/>
      <c r="J107" s="67" t="s">
        <v>223</v>
      </c>
      <c r="K107" s="68"/>
      <c r="L107" s="67" t="s">
        <v>224</v>
      </c>
      <c r="M107" s="68"/>
      <c r="N107" s="67" t="s">
        <v>225</v>
      </c>
      <c r="O107" s="68"/>
      <c r="P107" s="67" t="s">
        <v>226</v>
      </c>
      <c r="Q107" s="68"/>
      <c r="R107" s="63" t="s">
        <v>238</v>
      </c>
      <c r="S107" s="63" t="s">
        <v>239</v>
      </c>
      <c r="T107" s="60" t="s">
        <v>227</v>
      </c>
      <c r="U107" s="60" t="s">
        <v>228</v>
      </c>
      <c r="V107" s="60" t="s">
        <v>229</v>
      </c>
      <c r="W107" s="60" t="s">
        <v>230</v>
      </c>
      <c r="X107" s="60"/>
    </row>
    <row r="108" spans="1:24" s="4" customFormat="1" x14ac:dyDescent="0.25">
      <c r="A108" s="60" t="s">
        <v>231</v>
      </c>
      <c r="B108" s="60" t="s">
        <v>232</v>
      </c>
      <c r="C108" s="60" t="s">
        <v>29</v>
      </c>
      <c r="D108" s="60" t="s">
        <v>29</v>
      </c>
      <c r="E108" s="60" t="s">
        <v>235</v>
      </c>
      <c r="F108" s="60" t="s">
        <v>236</v>
      </c>
      <c r="G108" s="60" t="s">
        <v>235</v>
      </c>
      <c r="H108" s="60" t="s">
        <v>236</v>
      </c>
      <c r="I108" s="60" t="s">
        <v>235</v>
      </c>
      <c r="J108" s="60" t="s">
        <v>237</v>
      </c>
      <c r="K108" s="60" t="s">
        <v>235</v>
      </c>
      <c r="L108" s="60" t="s">
        <v>236</v>
      </c>
      <c r="M108" s="60" t="s">
        <v>235</v>
      </c>
      <c r="N108" s="60" t="s">
        <v>236</v>
      </c>
      <c r="O108" s="60" t="s">
        <v>235</v>
      </c>
      <c r="P108" s="60" t="s">
        <v>236</v>
      </c>
      <c r="Q108" s="60" t="s">
        <v>235</v>
      </c>
      <c r="R108" s="60"/>
      <c r="S108" s="60"/>
      <c r="T108" s="60"/>
      <c r="U108" s="60"/>
      <c r="V108" s="60"/>
      <c r="W108" s="60"/>
      <c r="X108" s="60"/>
    </row>
    <row r="109" spans="1:24" x14ac:dyDescent="0.25">
      <c r="A109" s="56">
        <v>2.5</v>
      </c>
      <c r="B109" s="56">
        <v>3</v>
      </c>
      <c r="C109" s="56">
        <v>34</v>
      </c>
      <c r="D109" s="56">
        <v>4</v>
      </c>
      <c r="E109" s="59">
        <v>32</v>
      </c>
      <c r="F109" s="56">
        <v>2</v>
      </c>
      <c r="G109" s="59">
        <v>64</v>
      </c>
      <c r="H109" s="56">
        <v>2.5</v>
      </c>
      <c r="I109" s="59">
        <v>500</v>
      </c>
      <c r="J109" s="56">
        <v>2</v>
      </c>
      <c r="K109" s="59">
        <v>50</v>
      </c>
      <c r="L109" s="56">
        <v>6.3</v>
      </c>
      <c r="M109" s="59">
        <v>85.05</v>
      </c>
      <c r="N109" s="56">
        <v>2.5</v>
      </c>
      <c r="O109" s="59">
        <v>300</v>
      </c>
      <c r="P109" s="56">
        <v>1</v>
      </c>
      <c r="Q109" s="59">
        <v>30</v>
      </c>
      <c r="R109" s="59">
        <v>50</v>
      </c>
      <c r="S109" s="59">
        <v>80</v>
      </c>
      <c r="T109" s="59">
        <v>1951.05</v>
      </c>
      <c r="U109" s="59">
        <v>585.31499999999994</v>
      </c>
      <c r="V109" s="59">
        <v>2536.3649999999998</v>
      </c>
      <c r="W109" s="59">
        <v>1990</v>
      </c>
      <c r="X109" s="59">
        <v>1690</v>
      </c>
    </row>
    <row r="110" spans="1:24" x14ac:dyDescent="0.25">
      <c r="A110" s="56">
        <v>3</v>
      </c>
      <c r="B110" s="56">
        <v>3</v>
      </c>
      <c r="C110" s="56">
        <v>34</v>
      </c>
      <c r="D110" s="56">
        <v>4</v>
      </c>
      <c r="E110" s="59">
        <v>32</v>
      </c>
      <c r="F110" s="56">
        <v>4</v>
      </c>
      <c r="G110" s="59">
        <v>128</v>
      </c>
      <c r="H110" s="56">
        <v>3</v>
      </c>
      <c r="I110" s="59">
        <v>600</v>
      </c>
      <c r="J110" s="56">
        <v>2</v>
      </c>
      <c r="K110" s="59">
        <v>50</v>
      </c>
      <c r="L110" s="56">
        <v>6.3</v>
      </c>
      <c r="M110" s="59">
        <v>85.05</v>
      </c>
      <c r="N110" s="56">
        <v>3</v>
      </c>
      <c r="O110" s="59">
        <v>360</v>
      </c>
      <c r="P110" s="56">
        <v>1</v>
      </c>
      <c r="Q110" s="59">
        <v>30</v>
      </c>
      <c r="R110" s="59">
        <v>50</v>
      </c>
      <c r="S110" s="59">
        <v>80</v>
      </c>
      <c r="T110" s="59">
        <v>2311.0500000000002</v>
      </c>
      <c r="U110" s="59">
        <v>693.31500000000005</v>
      </c>
      <c r="V110" s="59">
        <v>3004.3650000000002</v>
      </c>
      <c r="W110" s="59">
        <v>2290</v>
      </c>
      <c r="X110" s="59">
        <v>1790</v>
      </c>
    </row>
    <row r="111" spans="1:24" x14ac:dyDescent="0.25">
      <c r="A111" s="56">
        <v>3.5</v>
      </c>
      <c r="B111" s="56">
        <v>3</v>
      </c>
      <c r="C111" s="56">
        <v>34</v>
      </c>
      <c r="D111" s="56">
        <v>4</v>
      </c>
      <c r="E111" s="59">
        <v>32</v>
      </c>
      <c r="F111" s="56">
        <v>4</v>
      </c>
      <c r="G111" s="59">
        <v>128</v>
      </c>
      <c r="H111" s="56">
        <v>3.5</v>
      </c>
      <c r="I111" s="59">
        <v>700</v>
      </c>
      <c r="J111" s="56">
        <v>2</v>
      </c>
      <c r="K111" s="59">
        <v>50</v>
      </c>
      <c r="L111" s="56">
        <v>6.3</v>
      </c>
      <c r="M111" s="59">
        <v>85.05</v>
      </c>
      <c r="N111" s="56">
        <v>3.5</v>
      </c>
      <c r="O111" s="59">
        <v>420</v>
      </c>
      <c r="P111" s="56">
        <v>1</v>
      </c>
      <c r="Q111" s="59">
        <v>30</v>
      </c>
      <c r="R111" s="59">
        <v>50</v>
      </c>
      <c r="S111" s="59">
        <v>90</v>
      </c>
      <c r="T111" s="59">
        <v>2617.0500000000002</v>
      </c>
      <c r="U111" s="59">
        <v>785.11500000000001</v>
      </c>
      <c r="V111" s="59">
        <v>3402.165</v>
      </c>
      <c r="W111" s="59">
        <v>2590</v>
      </c>
      <c r="X111" s="59">
        <v>1990</v>
      </c>
    </row>
    <row r="112" spans="1:24" x14ac:dyDescent="0.25">
      <c r="A112" s="56">
        <v>4</v>
      </c>
      <c r="B112" s="56">
        <v>4</v>
      </c>
      <c r="C112" s="56">
        <v>44</v>
      </c>
      <c r="D112" s="56">
        <v>4</v>
      </c>
      <c r="E112" s="59">
        <v>32</v>
      </c>
      <c r="F112" s="56">
        <v>5</v>
      </c>
      <c r="G112" s="59">
        <v>200</v>
      </c>
      <c r="H112" s="56">
        <v>4</v>
      </c>
      <c r="I112" s="59">
        <v>800</v>
      </c>
      <c r="J112" s="56">
        <v>2</v>
      </c>
      <c r="K112" s="59">
        <v>60</v>
      </c>
      <c r="L112" s="56">
        <v>8.3000000000000007</v>
      </c>
      <c r="M112" s="59">
        <v>112.05000000000001</v>
      </c>
      <c r="N112" s="56">
        <v>4</v>
      </c>
      <c r="O112" s="59">
        <v>480</v>
      </c>
      <c r="P112" s="56">
        <v>1</v>
      </c>
      <c r="Q112" s="59">
        <v>30</v>
      </c>
      <c r="R112" s="59">
        <v>60</v>
      </c>
      <c r="S112" s="59">
        <v>90</v>
      </c>
      <c r="T112" s="59">
        <v>3352.05</v>
      </c>
      <c r="U112" s="59">
        <v>1005.615</v>
      </c>
      <c r="V112" s="59">
        <v>4357.665</v>
      </c>
      <c r="W112" s="59">
        <v>3490</v>
      </c>
      <c r="X112" s="59">
        <v>2690</v>
      </c>
    </row>
    <row r="113" spans="1:24" x14ac:dyDescent="0.25">
      <c r="A113" s="56">
        <v>4.5</v>
      </c>
      <c r="B113" s="56">
        <v>4</v>
      </c>
      <c r="C113" s="56">
        <v>44</v>
      </c>
      <c r="D113" s="56">
        <v>4</v>
      </c>
      <c r="E113" s="59">
        <v>32</v>
      </c>
      <c r="F113" s="56">
        <v>5</v>
      </c>
      <c r="G113" s="59">
        <v>200</v>
      </c>
      <c r="H113" s="56">
        <v>4.5</v>
      </c>
      <c r="I113" s="59">
        <v>900</v>
      </c>
      <c r="J113" s="56">
        <v>2</v>
      </c>
      <c r="K113" s="59">
        <v>60</v>
      </c>
      <c r="L113" s="56">
        <v>8.3000000000000007</v>
      </c>
      <c r="M113" s="59">
        <v>112.05000000000001</v>
      </c>
      <c r="N113" s="56">
        <v>4.5</v>
      </c>
      <c r="O113" s="59">
        <v>540</v>
      </c>
      <c r="P113" s="56">
        <v>1</v>
      </c>
      <c r="Q113" s="59">
        <v>30</v>
      </c>
      <c r="R113" s="59">
        <v>60</v>
      </c>
      <c r="S113" s="59">
        <v>100</v>
      </c>
      <c r="T113" s="59">
        <v>3698.05</v>
      </c>
      <c r="U113" s="59">
        <v>1109.415</v>
      </c>
      <c r="V113" s="59">
        <v>4807.4650000000001</v>
      </c>
      <c r="W113" s="59">
        <v>3790</v>
      </c>
      <c r="X113" s="59">
        <v>2990</v>
      </c>
    </row>
    <row r="114" spans="1:24" x14ac:dyDescent="0.25">
      <c r="A114" s="56">
        <v>5</v>
      </c>
      <c r="B114" s="56">
        <v>5</v>
      </c>
      <c r="C114" s="56">
        <v>54</v>
      </c>
      <c r="D114" s="56">
        <v>6</v>
      </c>
      <c r="E114" s="59">
        <v>48</v>
      </c>
      <c r="F114" s="56">
        <v>6</v>
      </c>
      <c r="G114" s="59">
        <v>288</v>
      </c>
      <c r="H114" s="56">
        <v>5</v>
      </c>
      <c r="I114" s="59">
        <v>1000</v>
      </c>
      <c r="J114" s="56">
        <v>2</v>
      </c>
      <c r="K114" s="59">
        <v>65</v>
      </c>
      <c r="L114" s="56">
        <v>10.3</v>
      </c>
      <c r="M114" s="59">
        <v>139.05000000000001</v>
      </c>
      <c r="N114" s="56">
        <v>5</v>
      </c>
      <c r="O114" s="59">
        <v>600</v>
      </c>
      <c r="P114" s="56">
        <v>1</v>
      </c>
      <c r="Q114" s="59">
        <v>30</v>
      </c>
      <c r="R114" s="59">
        <v>60</v>
      </c>
      <c r="S114" s="59">
        <v>100</v>
      </c>
      <c r="T114" s="59">
        <v>4610.05</v>
      </c>
      <c r="U114" s="59">
        <v>1383.0150000000001</v>
      </c>
      <c r="V114" s="59">
        <v>5993.0650000000005</v>
      </c>
      <c r="W114" s="59">
        <v>4690</v>
      </c>
      <c r="X114" s="59">
        <v>3790</v>
      </c>
    </row>
    <row r="116" spans="1:24" x14ac:dyDescent="0.25">
      <c r="A116" s="4" t="s">
        <v>242</v>
      </c>
    </row>
  </sheetData>
  <mergeCells count="8">
    <mergeCell ref="J107:K107"/>
    <mergeCell ref="L107:M107"/>
    <mergeCell ref="N107:O107"/>
    <mergeCell ref="P107:Q107"/>
    <mergeCell ref="A96:C96"/>
    <mergeCell ref="A107:B107"/>
    <mergeCell ref="F107:G107"/>
    <mergeCell ref="H107:I107"/>
  </mergeCells>
  <pageMargins left="0.7" right="0.7" top="0.75" bottom="0.75" header="0.3" footer="0.3"/>
  <pageSetup paperSize="9" scale="23" fitToHeight="0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204399-A338-49CC-82DE-139015E12A94}">
  <sheetPr>
    <pageSetUpPr fitToPage="1"/>
  </sheetPr>
  <dimension ref="A1:AB116"/>
  <sheetViews>
    <sheetView zoomScale="103" workbookViewId="0">
      <selection activeCell="I97" sqref="I97"/>
    </sheetView>
  </sheetViews>
  <sheetFormatPr baseColWidth="10" defaultRowHeight="15" x14ac:dyDescent="0.25"/>
  <cols>
    <col min="3" max="3" width="47.42578125" customWidth="1"/>
    <col min="4" max="4" width="14.5703125" style="22" customWidth="1"/>
    <col min="5" max="5" width="14.140625" style="29" customWidth="1"/>
    <col min="6" max="6" width="9.140625" customWidth="1"/>
    <col min="7" max="7" width="13.28515625" customWidth="1"/>
    <col min="13" max="13" width="11.85546875" bestFit="1" customWidth="1"/>
    <col min="21" max="22" width="11.85546875" bestFit="1" customWidth="1"/>
    <col min="23" max="23" width="12.28515625" bestFit="1" customWidth="1"/>
    <col min="24" max="24" width="13.140625" customWidth="1"/>
    <col min="25" max="25" width="13.85546875" bestFit="1" customWidth="1"/>
    <col min="26" max="26" width="12.7109375" customWidth="1"/>
    <col min="27" max="27" width="13" customWidth="1"/>
    <col min="28" max="28" width="13.85546875" bestFit="1" customWidth="1"/>
  </cols>
  <sheetData>
    <row r="1" spans="1:8" ht="19.5" x14ac:dyDescent="0.3">
      <c r="A1" s="32" t="s">
        <v>178</v>
      </c>
      <c r="B1" s="32"/>
    </row>
    <row r="2" spans="1:8" x14ac:dyDescent="0.25">
      <c r="A2" s="33">
        <v>45869</v>
      </c>
      <c r="B2" s="33"/>
    </row>
    <row r="3" spans="1:8" x14ac:dyDescent="0.25">
      <c r="A3" s="33"/>
      <c r="B3" s="33"/>
    </row>
    <row r="4" spans="1:8" x14ac:dyDescent="0.25">
      <c r="A4" s="4" t="s">
        <v>180</v>
      </c>
      <c r="B4" s="4"/>
      <c r="C4" s="4" t="s">
        <v>179</v>
      </c>
      <c r="D4" s="31" t="s">
        <v>6</v>
      </c>
      <c r="E4" s="31"/>
      <c r="F4" s="31" t="s">
        <v>6</v>
      </c>
      <c r="G4" s="31"/>
    </row>
    <row r="5" spans="1:8" x14ac:dyDescent="0.25">
      <c r="D5" s="31" t="s">
        <v>176</v>
      </c>
      <c r="E5" s="31"/>
      <c r="F5" s="31" t="s">
        <v>177</v>
      </c>
      <c r="G5" s="31" t="s">
        <v>203</v>
      </c>
    </row>
    <row r="6" spans="1:8" x14ac:dyDescent="0.25">
      <c r="A6" s="34"/>
      <c r="B6" s="34"/>
      <c r="C6" s="35"/>
      <c r="D6" s="36"/>
      <c r="E6" s="37"/>
      <c r="F6" s="34"/>
      <c r="G6" s="34"/>
    </row>
    <row r="7" spans="1:8" x14ac:dyDescent="0.25">
      <c r="A7" t="s">
        <v>169</v>
      </c>
      <c r="B7" t="s">
        <v>198</v>
      </c>
      <c r="C7" s="20" t="s">
        <v>89</v>
      </c>
      <c r="D7" s="22">
        <v>270</v>
      </c>
      <c r="E7" s="29" t="s">
        <v>164</v>
      </c>
      <c r="F7">
        <v>350</v>
      </c>
    </row>
    <row r="8" spans="1:8" x14ac:dyDescent="0.25">
      <c r="A8" t="s">
        <v>169</v>
      </c>
      <c r="B8" t="s">
        <v>198</v>
      </c>
      <c r="C8" s="18" t="s">
        <v>90</v>
      </c>
      <c r="D8" s="22">
        <v>330</v>
      </c>
      <c r="E8" s="29" t="s">
        <v>164</v>
      </c>
      <c r="F8">
        <v>430</v>
      </c>
    </row>
    <row r="9" spans="1:8" ht="15.75" thickBot="1" x14ac:dyDescent="0.3">
      <c r="A9" t="s">
        <v>169</v>
      </c>
      <c r="B9" t="s">
        <v>198</v>
      </c>
      <c r="C9" s="19" t="s">
        <v>91</v>
      </c>
      <c r="D9" s="22">
        <v>75</v>
      </c>
      <c r="E9" s="29" t="s">
        <v>165</v>
      </c>
      <c r="F9">
        <v>85</v>
      </c>
    </row>
    <row r="10" spans="1:8" x14ac:dyDescent="0.25">
      <c r="A10" t="s">
        <v>174</v>
      </c>
      <c r="B10" t="s">
        <v>198</v>
      </c>
      <c r="C10" s="20" t="s">
        <v>92</v>
      </c>
      <c r="D10" s="22">
        <v>295</v>
      </c>
      <c r="E10" s="29" t="s">
        <v>164</v>
      </c>
      <c r="F10">
        <v>385</v>
      </c>
      <c r="H10" s="28" t="s">
        <v>168</v>
      </c>
    </row>
    <row r="11" spans="1:8" x14ac:dyDescent="0.25">
      <c r="A11" t="s">
        <v>174</v>
      </c>
      <c r="B11" t="s">
        <v>198</v>
      </c>
      <c r="C11" s="17" t="s">
        <v>93</v>
      </c>
      <c r="D11" s="22">
        <v>360</v>
      </c>
      <c r="E11" s="29" t="s">
        <v>164</v>
      </c>
      <c r="F11">
        <v>465</v>
      </c>
      <c r="H11" s="28" t="s">
        <v>168</v>
      </c>
    </row>
    <row r="12" spans="1:8" x14ac:dyDescent="0.25">
      <c r="A12" t="s">
        <v>174</v>
      </c>
      <c r="B12" t="s">
        <v>198</v>
      </c>
      <c r="C12" s="17" t="s">
        <v>94</v>
      </c>
      <c r="D12" s="22">
        <v>385</v>
      </c>
      <c r="E12" s="29" t="s">
        <v>164</v>
      </c>
      <c r="F12">
        <v>495</v>
      </c>
    </row>
    <row r="13" spans="1:8" x14ac:dyDescent="0.25">
      <c r="A13" t="s">
        <v>174</v>
      </c>
      <c r="B13" t="s">
        <v>198</v>
      </c>
      <c r="C13" s="17" t="s">
        <v>95</v>
      </c>
      <c r="D13" s="22">
        <v>385</v>
      </c>
      <c r="E13" s="29" t="s">
        <v>164</v>
      </c>
      <c r="F13">
        <v>495</v>
      </c>
    </row>
    <row r="14" spans="1:8" x14ac:dyDescent="0.25">
      <c r="A14" t="s">
        <v>174</v>
      </c>
      <c r="B14" t="s">
        <v>198</v>
      </c>
      <c r="C14" s="17" t="s">
        <v>96</v>
      </c>
      <c r="D14" s="22">
        <v>690</v>
      </c>
      <c r="E14" s="29" t="s">
        <v>164</v>
      </c>
      <c r="F14">
        <v>895</v>
      </c>
    </row>
    <row r="15" spans="1:8" x14ac:dyDescent="0.25">
      <c r="A15" t="s">
        <v>174</v>
      </c>
      <c r="B15" t="s">
        <v>198</v>
      </c>
      <c r="C15" s="17" t="s">
        <v>97</v>
      </c>
      <c r="D15" s="22">
        <v>690</v>
      </c>
      <c r="E15" s="29" t="s">
        <v>164</v>
      </c>
      <c r="F15">
        <v>895</v>
      </c>
    </row>
    <row r="16" spans="1:8" x14ac:dyDescent="0.25">
      <c r="A16" t="s">
        <v>174</v>
      </c>
      <c r="B16" t="s">
        <v>198</v>
      </c>
      <c r="C16" s="17" t="s">
        <v>98</v>
      </c>
      <c r="D16" s="22">
        <v>790</v>
      </c>
      <c r="E16" s="29" t="s">
        <v>164</v>
      </c>
      <c r="F16">
        <v>995</v>
      </c>
    </row>
    <row r="17" spans="1:8" ht="15.75" thickBot="1" x14ac:dyDescent="0.3">
      <c r="A17" t="s">
        <v>174</v>
      </c>
      <c r="B17" t="s">
        <v>198</v>
      </c>
      <c r="C17" s="19" t="s">
        <v>99</v>
      </c>
      <c r="D17" s="22">
        <v>85</v>
      </c>
      <c r="E17" s="29" t="s">
        <v>165</v>
      </c>
      <c r="F17">
        <v>95</v>
      </c>
    </row>
    <row r="18" spans="1:8" x14ac:dyDescent="0.25">
      <c r="A18" t="s">
        <v>174</v>
      </c>
      <c r="B18" t="s">
        <v>198</v>
      </c>
      <c r="C18" s="20" t="s">
        <v>100</v>
      </c>
      <c r="D18" s="22">
        <v>300</v>
      </c>
      <c r="E18" s="29" t="s">
        <v>165</v>
      </c>
      <c r="F18">
        <v>435</v>
      </c>
    </row>
    <row r="19" spans="1:8" x14ac:dyDescent="0.25">
      <c r="A19" t="s">
        <v>174</v>
      </c>
      <c r="B19" t="s">
        <v>198</v>
      </c>
      <c r="C19" s="17" t="s">
        <v>101</v>
      </c>
      <c r="D19" s="22">
        <v>415</v>
      </c>
      <c r="E19" s="29" t="s">
        <v>164</v>
      </c>
      <c r="F19">
        <v>535</v>
      </c>
    </row>
    <row r="20" spans="1:8" x14ac:dyDescent="0.25">
      <c r="A20" t="s">
        <v>174</v>
      </c>
      <c r="B20" t="s">
        <v>198</v>
      </c>
      <c r="C20" s="17" t="s">
        <v>102</v>
      </c>
      <c r="D20" s="22">
        <v>490</v>
      </c>
      <c r="E20" s="29" t="s">
        <v>164</v>
      </c>
      <c r="F20">
        <v>635</v>
      </c>
    </row>
    <row r="21" spans="1:8" x14ac:dyDescent="0.25">
      <c r="A21" s="34"/>
      <c r="B21" s="34"/>
      <c r="C21" s="35"/>
      <c r="D21" s="36"/>
      <c r="E21" s="37"/>
      <c r="F21" s="34"/>
      <c r="G21" s="34"/>
    </row>
    <row r="22" spans="1:8" x14ac:dyDescent="0.25">
      <c r="A22" t="s">
        <v>171</v>
      </c>
      <c r="B22" t="s">
        <v>197</v>
      </c>
      <c r="C22" s="17" t="s">
        <v>103</v>
      </c>
      <c r="D22" s="22">
        <v>290</v>
      </c>
      <c r="E22" s="29" t="s">
        <v>165</v>
      </c>
      <c r="F22">
        <v>365</v>
      </c>
      <c r="H22" s="28" t="s">
        <v>168</v>
      </c>
    </row>
    <row r="23" spans="1:8" x14ac:dyDescent="0.25">
      <c r="A23" t="s">
        <v>171</v>
      </c>
      <c r="B23" t="s">
        <v>197</v>
      </c>
      <c r="C23" s="30" t="s">
        <v>166</v>
      </c>
      <c r="D23" s="22">
        <v>310</v>
      </c>
      <c r="E23" s="29" t="s">
        <v>164</v>
      </c>
      <c r="F23">
        <v>395</v>
      </c>
      <c r="H23" s="28" t="s">
        <v>168</v>
      </c>
    </row>
    <row r="24" spans="1:8" x14ac:dyDescent="0.25">
      <c r="A24" t="s">
        <v>171</v>
      </c>
      <c r="B24" t="s">
        <v>197</v>
      </c>
      <c r="C24" s="17" t="s">
        <v>104</v>
      </c>
      <c r="D24" s="22">
        <v>350</v>
      </c>
      <c r="E24" s="29" t="s">
        <v>165</v>
      </c>
      <c r="F24">
        <v>455</v>
      </c>
      <c r="H24" s="28" t="s">
        <v>168</v>
      </c>
    </row>
    <row r="25" spans="1:8" x14ac:dyDescent="0.25">
      <c r="A25" t="s">
        <v>171</v>
      </c>
      <c r="B25" t="s">
        <v>197</v>
      </c>
      <c r="C25" s="30" t="s">
        <v>166</v>
      </c>
      <c r="D25" s="22">
        <v>370</v>
      </c>
      <c r="E25" s="29" t="s">
        <v>164</v>
      </c>
      <c r="F25">
        <v>475</v>
      </c>
      <c r="H25" s="28" t="s">
        <v>168</v>
      </c>
    </row>
    <row r="26" spans="1:8" x14ac:dyDescent="0.25">
      <c r="A26" s="34"/>
      <c r="B26" s="34"/>
      <c r="C26" s="35"/>
      <c r="D26" s="36"/>
      <c r="E26" s="37"/>
      <c r="F26" s="34"/>
      <c r="G26" s="34"/>
    </row>
    <row r="27" spans="1:8" x14ac:dyDescent="0.25">
      <c r="A27" t="s">
        <v>288</v>
      </c>
      <c r="B27" t="s">
        <v>196</v>
      </c>
      <c r="C27" s="17" t="s">
        <v>289</v>
      </c>
      <c r="D27" s="48">
        <v>950</v>
      </c>
      <c r="E27" s="29" t="s">
        <v>164</v>
      </c>
      <c r="F27">
        <v>1590</v>
      </c>
    </row>
    <row r="28" spans="1:8" s="45" customFormat="1" x14ac:dyDescent="0.25">
      <c r="A28" t="s">
        <v>171</v>
      </c>
      <c r="B28" t="s">
        <v>196</v>
      </c>
      <c r="C28" s="46" t="s">
        <v>204</v>
      </c>
      <c r="D28" s="49">
        <v>1200</v>
      </c>
      <c r="E28" s="29" t="s">
        <v>164</v>
      </c>
      <c r="F28" s="45">
        <v>1350</v>
      </c>
      <c r="H28" s="47"/>
    </row>
    <row r="29" spans="1:8" x14ac:dyDescent="0.25">
      <c r="A29" t="s">
        <v>169</v>
      </c>
      <c r="B29" t="s">
        <v>196</v>
      </c>
      <c r="C29" s="17" t="s">
        <v>106</v>
      </c>
      <c r="D29" s="48">
        <v>300</v>
      </c>
      <c r="E29" s="29" t="s">
        <v>164</v>
      </c>
      <c r="F29">
        <v>375</v>
      </c>
    </row>
    <row r="30" spans="1:8" x14ac:dyDescent="0.25">
      <c r="A30" t="s">
        <v>169</v>
      </c>
      <c r="B30" t="s">
        <v>196</v>
      </c>
      <c r="C30" s="17" t="s">
        <v>205</v>
      </c>
      <c r="D30" s="48">
        <v>340</v>
      </c>
      <c r="E30" s="29" t="s">
        <v>164</v>
      </c>
      <c r="F30">
        <v>435</v>
      </c>
    </row>
    <row r="31" spans="1:8" x14ac:dyDescent="0.25">
      <c r="A31" t="s">
        <v>171</v>
      </c>
      <c r="B31" t="s">
        <v>196</v>
      </c>
      <c r="C31" s="17" t="s">
        <v>206</v>
      </c>
      <c r="D31" s="48">
        <v>450</v>
      </c>
      <c r="E31" s="29" t="s">
        <v>164</v>
      </c>
      <c r="F31">
        <v>695</v>
      </c>
    </row>
    <row r="32" spans="1:8" x14ac:dyDescent="0.25">
      <c r="A32" t="s">
        <v>171</v>
      </c>
      <c r="B32" t="s">
        <v>196</v>
      </c>
      <c r="C32" s="17" t="s">
        <v>109</v>
      </c>
      <c r="D32" s="48">
        <v>650</v>
      </c>
      <c r="E32" s="29" t="s">
        <v>164</v>
      </c>
      <c r="F32">
        <v>995</v>
      </c>
      <c r="H32" s="28" t="s">
        <v>168</v>
      </c>
    </row>
    <row r="33" spans="1:9" x14ac:dyDescent="0.25">
      <c r="A33" t="s">
        <v>171</v>
      </c>
      <c r="B33" t="s">
        <v>196</v>
      </c>
      <c r="C33" s="17" t="s">
        <v>110</v>
      </c>
      <c r="D33" s="48">
        <v>890</v>
      </c>
      <c r="E33" s="29" t="s">
        <v>164</v>
      </c>
      <c r="F33">
        <v>1395</v>
      </c>
      <c r="H33" s="28" t="s">
        <v>168</v>
      </c>
    </row>
    <row r="34" spans="1:9" x14ac:dyDescent="0.25">
      <c r="A34" t="s">
        <v>171</v>
      </c>
      <c r="B34" t="s">
        <v>196</v>
      </c>
      <c r="C34" s="17" t="s">
        <v>111</v>
      </c>
      <c r="D34" s="48">
        <v>840</v>
      </c>
      <c r="E34" s="29" t="s">
        <v>164</v>
      </c>
      <c r="F34">
        <v>1245</v>
      </c>
    </row>
    <row r="35" spans="1:9" x14ac:dyDescent="0.25">
      <c r="A35" s="34"/>
      <c r="B35" s="34"/>
      <c r="C35" s="35"/>
      <c r="D35" s="36"/>
      <c r="E35" s="37"/>
      <c r="F35" s="34"/>
      <c r="G35" s="34"/>
    </row>
    <row r="36" spans="1:9" x14ac:dyDescent="0.25">
      <c r="A36" t="s">
        <v>169</v>
      </c>
      <c r="B36" t="s">
        <v>195</v>
      </c>
      <c r="C36" s="17" t="s">
        <v>112</v>
      </c>
      <c r="D36" s="22">
        <v>165</v>
      </c>
      <c r="E36" s="29" t="s">
        <v>164</v>
      </c>
      <c r="F36">
        <v>195</v>
      </c>
    </row>
    <row r="37" spans="1:9" x14ac:dyDescent="0.25">
      <c r="A37" s="34"/>
      <c r="B37" s="34"/>
      <c r="C37" s="35"/>
      <c r="D37" s="36"/>
      <c r="E37" s="37"/>
      <c r="F37" s="34"/>
      <c r="G37" s="34"/>
    </row>
    <row r="38" spans="1:9" x14ac:dyDescent="0.25">
      <c r="A38" t="s">
        <v>170</v>
      </c>
      <c r="B38" t="s">
        <v>194</v>
      </c>
      <c r="C38" s="17" t="s">
        <v>113</v>
      </c>
      <c r="D38" s="22">
        <v>1400</v>
      </c>
      <c r="E38" s="29" t="s">
        <v>165</v>
      </c>
      <c r="F38">
        <v>1795</v>
      </c>
    </row>
    <row r="39" spans="1:9" x14ac:dyDescent="0.25">
      <c r="A39" s="34"/>
      <c r="B39" s="34"/>
      <c r="C39" s="35"/>
      <c r="D39" s="36"/>
      <c r="E39" s="37"/>
      <c r="F39" s="34"/>
      <c r="G39" s="34"/>
    </row>
    <row r="40" spans="1:9" x14ac:dyDescent="0.25">
      <c r="A40" t="s">
        <v>171</v>
      </c>
      <c r="B40" t="s">
        <v>193</v>
      </c>
      <c r="C40" s="17" t="s">
        <v>114</v>
      </c>
      <c r="D40" s="48">
        <v>1180</v>
      </c>
      <c r="E40" s="29" t="s">
        <v>164</v>
      </c>
      <c r="F40">
        <v>1795</v>
      </c>
      <c r="H40" s="28" t="s">
        <v>168</v>
      </c>
      <c r="I40" s="28" t="s">
        <v>167</v>
      </c>
    </row>
    <row r="41" spans="1:9" x14ac:dyDescent="0.25">
      <c r="A41" t="s">
        <v>171</v>
      </c>
      <c r="B41" t="s">
        <v>193</v>
      </c>
      <c r="C41" s="17" t="s">
        <v>115</v>
      </c>
      <c r="D41" s="48">
        <v>1380</v>
      </c>
      <c r="E41" s="29" t="s">
        <v>164</v>
      </c>
      <c r="F41">
        <v>1995</v>
      </c>
      <c r="H41" s="28" t="s">
        <v>168</v>
      </c>
      <c r="I41" s="28" t="s">
        <v>167</v>
      </c>
    </row>
    <row r="42" spans="1:9" x14ac:dyDescent="0.25">
      <c r="A42" t="s">
        <v>171</v>
      </c>
      <c r="B42" t="s">
        <v>193</v>
      </c>
      <c r="C42" s="17" t="s">
        <v>116</v>
      </c>
      <c r="D42" s="22">
        <v>240</v>
      </c>
      <c r="E42" s="29" t="s">
        <v>165</v>
      </c>
      <c r="F42">
        <v>295</v>
      </c>
    </row>
    <row r="43" spans="1:9" x14ac:dyDescent="0.25">
      <c r="A43" t="s">
        <v>171</v>
      </c>
      <c r="B43" t="s">
        <v>193</v>
      </c>
      <c r="C43" s="17" t="s">
        <v>117</v>
      </c>
      <c r="D43" s="22">
        <v>270</v>
      </c>
      <c r="E43" s="29" t="s">
        <v>165</v>
      </c>
      <c r="F43">
        <v>345</v>
      </c>
    </row>
    <row r="44" spans="1:9" x14ac:dyDescent="0.25">
      <c r="A44" t="s">
        <v>171</v>
      </c>
      <c r="B44" t="s">
        <v>193</v>
      </c>
      <c r="C44" s="17" t="s">
        <v>118</v>
      </c>
      <c r="D44" s="22">
        <v>20</v>
      </c>
      <c r="E44" s="29" t="s">
        <v>165</v>
      </c>
      <c r="F44">
        <v>25</v>
      </c>
    </row>
    <row r="45" spans="1:9" x14ac:dyDescent="0.25">
      <c r="A45" s="34"/>
      <c r="B45" s="34"/>
      <c r="C45" s="35"/>
      <c r="D45" s="36"/>
      <c r="E45" s="37"/>
      <c r="F45" s="34"/>
      <c r="G45" s="34"/>
    </row>
    <row r="46" spans="1:9" x14ac:dyDescent="0.25">
      <c r="A46" t="s">
        <v>171</v>
      </c>
      <c r="B46" t="s">
        <v>192</v>
      </c>
      <c r="C46" s="17" t="s">
        <v>153</v>
      </c>
      <c r="D46" s="22">
        <v>600</v>
      </c>
      <c r="E46" s="29" t="s">
        <v>164</v>
      </c>
      <c r="F46">
        <f>D46*1.3</f>
        <v>780</v>
      </c>
      <c r="H46" t="s">
        <v>200</v>
      </c>
    </row>
    <row r="47" spans="1:9" x14ac:dyDescent="0.25">
      <c r="A47" t="s">
        <v>171</v>
      </c>
      <c r="B47" t="s">
        <v>192</v>
      </c>
      <c r="C47" s="17" t="s">
        <v>154</v>
      </c>
      <c r="D47" s="22">
        <v>1000</v>
      </c>
      <c r="E47" s="29" t="s">
        <v>164</v>
      </c>
      <c r="F47">
        <f>D47*1.3</f>
        <v>1300</v>
      </c>
    </row>
    <row r="48" spans="1:9" x14ac:dyDescent="0.25">
      <c r="A48" t="s">
        <v>171</v>
      </c>
      <c r="B48" t="s">
        <v>192</v>
      </c>
      <c r="C48" s="17" t="s">
        <v>155</v>
      </c>
      <c r="D48" s="22">
        <v>1100</v>
      </c>
      <c r="E48" s="29" t="s">
        <v>164</v>
      </c>
      <c r="F48">
        <f t="shared" ref="F48:F53" si="0">D48*1.3</f>
        <v>1430</v>
      </c>
    </row>
    <row r="49" spans="1:8" ht="15.75" thickBot="1" x14ac:dyDescent="0.3">
      <c r="A49" t="s">
        <v>171</v>
      </c>
      <c r="B49" t="s">
        <v>192</v>
      </c>
      <c r="C49" s="19" t="s">
        <v>156</v>
      </c>
      <c r="D49" s="26">
        <v>1250</v>
      </c>
      <c r="E49" s="29" t="s">
        <v>164</v>
      </c>
      <c r="F49">
        <f t="shared" si="0"/>
        <v>1625</v>
      </c>
    </row>
    <row r="50" spans="1:8" x14ac:dyDescent="0.25">
      <c r="A50" t="s">
        <v>171</v>
      </c>
      <c r="B50" t="s">
        <v>192</v>
      </c>
      <c r="C50" s="20" t="s">
        <v>160</v>
      </c>
      <c r="D50" s="22">
        <v>430</v>
      </c>
      <c r="E50" s="29" t="s">
        <v>164</v>
      </c>
      <c r="F50">
        <v>690</v>
      </c>
    </row>
    <row r="51" spans="1:8" x14ac:dyDescent="0.25">
      <c r="A51" t="s">
        <v>171</v>
      </c>
      <c r="B51" t="s">
        <v>192</v>
      </c>
      <c r="C51" s="17" t="s">
        <v>161</v>
      </c>
      <c r="D51" s="22">
        <v>600</v>
      </c>
      <c r="E51" s="29" t="s">
        <v>164</v>
      </c>
      <c r="F51">
        <v>790</v>
      </c>
    </row>
    <row r="52" spans="1:8" x14ac:dyDescent="0.25">
      <c r="A52" t="s">
        <v>171</v>
      </c>
      <c r="B52" t="s">
        <v>192</v>
      </c>
      <c r="C52" s="17" t="s">
        <v>162</v>
      </c>
      <c r="D52" s="22">
        <v>720</v>
      </c>
      <c r="E52" s="29" t="s">
        <v>164</v>
      </c>
      <c r="F52">
        <v>990</v>
      </c>
    </row>
    <row r="53" spans="1:8" x14ac:dyDescent="0.25">
      <c r="A53" t="s">
        <v>171</v>
      </c>
      <c r="B53" t="s">
        <v>192</v>
      </c>
      <c r="C53" s="17" t="s">
        <v>163</v>
      </c>
      <c r="D53" s="22">
        <v>800</v>
      </c>
      <c r="E53" s="29" t="s">
        <v>164</v>
      </c>
      <c r="F53">
        <f t="shared" si="0"/>
        <v>1040</v>
      </c>
    </row>
    <row r="54" spans="1:8" x14ac:dyDescent="0.25">
      <c r="A54" s="34"/>
      <c r="B54" s="34"/>
      <c r="C54" s="35"/>
      <c r="D54" s="36"/>
      <c r="E54" s="37"/>
      <c r="F54" s="34"/>
      <c r="G54" s="34"/>
    </row>
    <row r="55" spans="1:8" x14ac:dyDescent="0.25">
      <c r="A55" t="s">
        <v>169</v>
      </c>
      <c r="B55" t="s">
        <v>191</v>
      </c>
      <c r="C55" s="17" t="s">
        <v>119</v>
      </c>
      <c r="D55" s="22">
        <v>1200</v>
      </c>
      <c r="E55" s="29" t="s">
        <v>165</v>
      </c>
      <c r="F55">
        <v>1650</v>
      </c>
    </row>
    <row r="56" spans="1:8" x14ac:dyDescent="0.25">
      <c r="A56" t="s">
        <v>169</v>
      </c>
      <c r="B56" t="s">
        <v>191</v>
      </c>
      <c r="C56" s="17" t="s">
        <v>120</v>
      </c>
      <c r="D56" s="22">
        <v>1300</v>
      </c>
      <c r="E56" s="29" t="s">
        <v>165</v>
      </c>
      <c r="F56">
        <v>1850</v>
      </c>
    </row>
    <row r="57" spans="1:8" x14ac:dyDescent="0.25">
      <c r="A57" t="s">
        <v>169</v>
      </c>
      <c r="B57" t="s">
        <v>191</v>
      </c>
      <c r="C57" s="17" t="s">
        <v>121</v>
      </c>
      <c r="D57" s="22">
        <v>4450</v>
      </c>
      <c r="E57" s="29" t="s">
        <v>165</v>
      </c>
      <c r="F57">
        <v>5450</v>
      </c>
    </row>
    <row r="58" spans="1:8" x14ac:dyDescent="0.25">
      <c r="A58" t="s">
        <v>169</v>
      </c>
      <c r="B58" t="s">
        <v>191</v>
      </c>
      <c r="C58" s="17" t="s">
        <v>122</v>
      </c>
      <c r="D58" s="22">
        <v>1100</v>
      </c>
      <c r="E58" s="29" t="s">
        <v>165</v>
      </c>
      <c r="F58">
        <v>1350</v>
      </c>
    </row>
    <row r="59" spans="1:8" x14ac:dyDescent="0.25">
      <c r="A59" t="s">
        <v>169</v>
      </c>
      <c r="B59" t="s">
        <v>191</v>
      </c>
      <c r="C59" s="17" t="s">
        <v>123</v>
      </c>
      <c r="D59" s="22">
        <v>1200</v>
      </c>
      <c r="E59" s="29" t="s">
        <v>165</v>
      </c>
      <c r="F59">
        <v>1450</v>
      </c>
    </row>
    <row r="60" spans="1:8" x14ac:dyDescent="0.25">
      <c r="A60" t="s">
        <v>169</v>
      </c>
      <c r="B60" t="s">
        <v>191</v>
      </c>
      <c r="C60" s="17" t="s">
        <v>124</v>
      </c>
      <c r="D60" s="22">
        <v>1300</v>
      </c>
      <c r="E60" s="29" t="s">
        <v>165</v>
      </c>
      <c r="F60">
        <v>1650</v>
      </c>
      <c r="H60" s="28" t="s">
        <v>168</v>
      </c>
    </row>
    <row r="61" spans="1:8" x14ac:dyDescent="0.25">
      <c r="A61" t="s">
        <v>169</v>
      </c>
      <c r="B61" t="s">
        <v>191</v>
      </c>
      <c r="C61" s="17" t="s">
        <v>125</v>
      </c>
      <c r="D61" s="22">
        <v>1450</v>
      </c>
      <c r="E61" s="29" t="s">
        <v>165</v>
      </c>
      <c r="F61">
        <v>1850</v>
      </c>
      <c r="H61" s="28" t="s">
        <v>168</v>
      </c>
    </row>
    <row r="62" spans="1:8" x14ac:dyDescent="0.25">
      <c r="A62" s="34"/>
      <c r="B62" s="34"/>
      <c r="C62" s="35"/>
      <c r="D62" s="36"/>
      <c r="E62" s="37"/>
      <c r="F62" s="34"/>
      <c r="G62" s="34"/>
    </row>
    <row r="63" spans="1:8" x14ac:dyDescent="0.25">
      <c r="A63" t="s">
        <v>169</v>
      </c>
      <c r="B63" t="s">
        <v>181</v>
      </c>
      <c r="C63" s="17" t="s">
        <v>126</v>
      </c>
      <c r="D63" s="22">
        <v>5.5</v>
      </c>
      <c r="E63" s="29" t="s">
        <v>165</v>
      </c>
      <c r="F63">
        <v>8</v>
      </c>
    </row>
    <row r="64" spans="1:8" x14ac:dyDescent="0.25">
      <c r="A64" t="s">
        <v>169</v>
      </c>
      <c r="B64" t="s">
        <v>181</v>
      </c>
      <c r="C64" s="17" t="s">
        <v>127</v>
      </c>
      <c r="D64" s="22">
        <v>5.5</v>
      </c>
      <c r="E64" s="29" t="s">
        <v>165</v>
      </c>
      <c r="F64">
        <v>8</v>
      </c>
    </row>
    <row r="65" spans="1:9" x14ac:dyDescent="0.25">
      <c r="A65" t="s">
        <v>169</v>
      </c>
      <c r="B65" t="s">
        <v>182</v>
      </c>
      <c r="C65" s="17" t="s">
        <v>128</v>
      </c>
      <c r="D65" s="22">
        <v>25</v>
      </c>
      <c r="E65" s="29" t="s">
        <v>165</v>
      </c>
      <c r="F65">
        <v>35</v>
      </c>
    </row>
    <row r="66" spans="1:9" x14ac:dyDescent="0.25">
      <c r="A66" t="s">
        <v>169</v>
      </c>
      <c r="B66" t="s">
        <v>182</v>
      </c>
      <c r="C66" s="17" t="s">
        <v>129</v>
      </c>
      <c r="D66" s="22">
        <v>25</v>
      </c>
      <c r="E66" s="29" t="s">
        <v>165</v>
      </c>
      <c r="F66">
        <v>35</v>
      </c>
    </row>
    <row r="67" spans="1:9" x14ac:dyDescent="0.25">
      <c r="A67" t="s">
        <v>170</v>
      </c>
      <c r="B67" t="s">
        <v>181</v>
      </c>
      <c r="C67" s="17" t="s">
        <v>190</v>
      </c>
      <c r="D67" s="22">
        <v>15</v>
      </c>
      <c r="E67" s="29" t="s">
        <v>165</v>
      </c>
      <c r="F67">
        <v>20</v>
      </c>
    </row>
    <row r="68" spans="1:9" x14ac:dyDescent="0.25">
      <c r="A68" t="s">
        <v>171</v>
      </c>
      <c r="B68" t="s">
        <v>182</v>
      </c>
      <c r="C68" s="17" t="s">
        <v>132</v>
      </c>
      <c r="D68" s="22">
        <v>250</v>
      </c>
      <c r="E68" s="29" t="s">
        <v>165</v>
      </c>
      <c r="F68">
        <v>345</v>
      </c>
    </row>
    <row r="69" spans="1:9" x14ac:dyDescent="0.25">
      <c r="A69" t="s">
        <v>171</v>
      </c>
      <c r="B69" t="s">
        <v>185</v>
      </c>
      <c r="C69" s="17" t="s">
        <v>133</v>
      </c>
      <c r="D69" s="22">
        <v>45</v>
      </c>
      <c r="E69" s="29" t="s">
        <v>165</v>
      </c>
      <c r="F69">
        <v>85</v>
      </c>
      <c r="H69" s="28" t="s">
        <v>168</v>
      </c>
    </row>
    <row r="70" spans="1:9" x14ac:dyDescent="0.25">
      <c r="A70" t="s">
        <v>171</v>
      </c>
      <c r="B70" t="s">
        <v>185</v>
      </c>
      <c r="C70" s="17" t="s">
        <v>134</v>
      </c>
      <c r="D70" s="22">
        <v>90</v>
      </c>
      <c r="E70" s="29" t="s">
        <v>165</v>
      </c>
      <c r="F70">
        <v>125</v>
      </c>
    </row>
    <row r="71" spans="1:9" x14ac:dyDescent="0.25">
      <c r="A71" t="s">
        <v>171</v>
      </c>
      <c r="B71" t="s">
        <v>182</v>
      </c>
      <c r="C71" s="17" t="s">
        <v>131</v>
      </c>
      <c r="D71" s="22">
        <v>195</v>
      </c>
      <c r="E71" s="29" t="s">
        <v>165</v>
      </c>
      <c r="F71">
        <v>255</v>
      </c>
    </row>
    <row r="72" spans="1:9" x14ac:dyDescent="0.25">
      <c r="A72" t="s">
        <v>171</v>
      </c>
      <c r="B72" t="s">
        <v>182</v>
      </c>
      <c r="C72" s="17" t="s">
        <v>136</v>
      </c>
      <c r="D72" s="22">
        <v>390</v>
      </c>
      <c r="E72" s="29" t="s">
        <v>165</v>
      </c>
      <c r="F72">
        <v>495</v>
      </c>
    </row>
    <row r="73" spans="1:9" x14ac:dyDescent="0.25">
      <c r="A73" t="s">
        <v>171</v>
      </c>
      <c r="B73" t="s">
        <v>182</v>
      </c>
      <c r="C73" s="17" t="s">
        <v>137</v>
      </c>
      <c r="D73" s="22">
        <v>390</v>
      </c>
      <c r="E73" s="29" t="s">
        <v>165</v>
      </c>
      <c r="F73">
        <v>495</v>
      </c>
    </row>
    <row r="74" spans="1:9" x14ac:dyDescent="0.25">
      <c r="A74" t="s">
        <v>171</v>
      </c>
      <c r="B74" t="s">
        <v>182</v>
      </c>
      <c r="C74" s="17" t="s">
        <v>138</v>
      </c>
      <c r="D74" s="22">
        <v>390</v>
      </c>
      <c r="E74" s="29" t="s">
        <v>165</v>
      </c>
      <c r="F74">
        <v>495</v>
      </c>
    </row>
    <row r="75" spans="1:9" x14ac:dyDescent="0.25">
      <c r="A75" t="s">
        <v>171</v>
      </c>
      <c r="B75" t="s">
        <v>182</v>
      </c>
      <c r="C75" s="17" t="s">
        <v>139</v>
      </c>
      <c r="D75" s="22">
        <v>390</v>
      </c>
      <c r="E75" s="29" t="s">
        <v>165</v>
      </c>
      <c r="F75">
        <v>495</v>
      </c>
    </row>
    <row r="76" spans="1:9" x14ac:dyDescent="0.25">
      <c r="A76" t="s">
        <v>171</v>
      </c>
      <c r="B76" t="s">
        <v>182</v>
      </c>
      <c r="C76" s="17" t="s">
        <v>186</v>
      </c>
      <c r="D76" s="22">
        <v>325</v>
      </c>
      <c r="E76" s="29" t="s">
        <v>165</v>
      </c>
      <c r="F76">
        <v>395</v>
      </c>
    </row>
    <row r="77" spans="1:9" x14ac:dyDescent="0.25">
      <c r="A77" t="s">
        <v>171</v>
      </c>
      <c r="B77" t="s">
        <v>182</v>
      </c>
      <c r="C77" s="17" t="s">
        <v>183</v>
      </c>
      <c r="D77" s="22">
        <v>650</v>
      </c>
      <c r="E77" s="29" t="s">
        <v>165</v>
      </c>
      <c r="F77">
        <v>795</v>
      </c>
    </row>
    <row r="78" spans="1:9" x14ac:dyDescent="0.25">
      <c r="A78" t="s">
        <v>172</v>
      </c>
      <c r="B78" t="s">
        <v>184</v>
      </c>
      <c r="C78" s="17" t="s">
        <v>187</v>
      </c>
      <c r="D78" s="22">
        <v>65</v>
      </c>
      <c r="E78" s="29" t="s">
        <v>165</v>
      </c>
      <c r="F78">
        <v>85</v>
      </c>
      <c r="I78" s="28" t="s">
        <v>199</v>
      </c>
    </row>
    <row r="79" spans="1:9" x14ac:dyDescent="0.25">
      <c r="A79" t="s">
        <v>172</v>
      </c>
      <c r="B79" t="s">
        <v>184</v>
      </c>
      <c r="C79" s="17" t="s">
        <v>141</v>
      </c>
      <c r="D79" s="22">
        <v>22</v>
      </c>
      <c r="E79" s="29" t="s">
        <v>165</v>
      </c>
      <c r="F79">
        <v>29</v>
      </c>
    </row>
    <row r="80" spans="1:9" x14ac:dyDescent="0.25">
      <c r="A80" t="s">
        <v>172</v>
      </c>
      <c r="B80" t="s">
        <v>184</v>
      </c>
      <c r="C80" s="17" t="s">
        <v>142</v>
      </c>
      <c r="D80" s="22">
        <v>22</v>
      </c>
      <c r="E80" s="29" t="s">
        <v>165</v>
      </c>
      <c r="F80">
        <v>29</v>
      </c>
    </row>
    <row r="81" spans="1:8" x14ac:dyDescent="0.25">
      <c r="A81" t="s">
        <v>173</v>
      </c>
      <c r="B81" t="s">
        <v>184</v>
      </c>
      <c r="C81" s="17" t="s">
        <v>188</v>
      </c>
      <c r="D81" s="22">
        <v>55</v>
      </c>
      <c r="E81" s="29" t="s">
        <v>165</v>
      </c>
      <c r="F81">
        <v>70</v>
      </c>
      <c r="H81" s="28" t="s">
        <v>168</v>
      </c>
    </row>
    <row r="82" spans="1:8" x14ac:dyDescent="0.25">
      <c r="A82" t="s">
        <v>173</v>
      </c>
      <c r="B82" t="s">
        <v>184</v>
      </c>
      <c r="C82" s="17" t="s">
        <v>189</v>
      </c>
      <c r="D82" s="22">
        <v>75</v>
      </c>
      <c r="E82" s="29" t="s">
        <v>165</v>
      </c>
      <c r="F82">
        <v>95</v>
      </c>
      <c r="H82" s="28" t="s">
        <v>168</v>
      </c>
    </row>
    <row r="83" spans="1:8" x14ac:dyDescent="0.25">
      <c r="A83" t="s">
        <v>173</v>
      </c>
      <c r="B83" t="s">
        <v>184</v>
      </c>
      <c r="C83" s="17" t="s">
        <v>144</v>
      </c>
      <c r="D83" s="22">
        <v>20</v>
      </c>
      <c r="E83" s="29" t="s">
        <v>165</v>
      </c>
      <c r="F83">
        <v>25</v>
      </c>
      <c r="H83" s="28" t="s">
        <v>168</v>
      </c>
    </row>
    <row r="84" spans="1:8" x14ac:dyDescent="0.25">
      <c r="A84" t="s">
        <v>171</v>
      </c>
      <c r="B84" t="s">
        <v>184</v>
      </c>
      <c r="C84" s="17" t="s">
        <v>145</v>
      </c>
      <c r="D84" s="22">
        <v>100</v>
      </c>
      <c r="E84" s="29" t="s">
        <v>165</v>
      </c>
      <c r="F84">
        <v>120</v>
      </c>
    </row>
    <row r="85" spans="1:8" x14ac:dyDescent="0.25">
      <c r="A85" t="s">
        <v>171</v>
      </c>
      <c r="B85" t="s">
        <v>184</v>
      </c>
      <c r="C85" s="17" t="s">
        <v>146</v>
      </c>
      <c r="D85" s="22">
        <v>28</v>
      </c>
      <c r="E85" s="29" t="s">
        <v>165</v>
      </c>
      <c r="F85">
        <v>30</v>
      </c>
    </row>
    <row r="86" spans="1:8" x14ac:dyDescent="0.25">
      <c r="A86" t="s">
        <v>171</v>
      </c>
      <c r="B86" t="s">
        <v>184</v>
      </c>
      <c r="C86" s="17" t="s">
        <v>147</v>
      </c>
      <c r="D86" s="22">
        <v>28</v>
      </c>
      <c r="E86" s="29" t="s">
        <v>165</v>
      </c>
      <c r="F86">
        <v>30</v>
      </c>
    </row>
    <row r="87" spans="1:8" x14ac:dyDescent="0.25">
      <c r="A87" t="s">
        <v>169</v>
      </c>
      <c r="B87" t="s">
        <v>184</v>
      </c>
      <c r="C87" s="17" t="s">
        <v>148</v>
      </c>
      <c r="D87" s="22">
        <v>22</v>
      </c>
      <c r="E87" s="29" t="s">
        <v>165</v>
      </c>
      <c r="F87">
        <v>25</v>
      </c>
    </row>
    <row r="88" spans="1:8" x14ac:dyDescent="0.25">
      <c r="A88" t="s">
        <v>169</v>
      </c>
      <c r="B88" t="s">
        <v>184</v>
      </c>
      <c r="C88" s="17" t="s">
        <v>149</v>
      </c>
      <c r="D88" s="22">
        <v>22</v>
      </c>
      <c r="E88" s="29" t="s">
        <v>165</v>
      </c>
      <c r="F88">
        <v>25</v>
      </c>
    </row>
    <row r="89" spans="1:8" x14ac:dyDescent="0.25">
      <c r="A89" t="s">
        <v>174</v>
      </c>
      <c r="B89" t="s">
        <v>182</v>
      </c>
      <c r="C89" s="17" t="s">
        <v>150</v>
      </c>
      <c r="D89" s="22">
        <v>22</v>
      </c>
      <c r="E89" s="29" t="s">
        <v>165</v>
      </c>
      <c r="F89">
        <v>30</v>
      </c>
    </row>
    <row r="90" spans="1:8" x14ac:dyDescent="0.25">
      <c r="A90" t="s">
        <v>174</v>
      </c>
      <c r="B90" t="s">
        <v>182</v>
      </c>
      <c r="C90" s="17" t="s">
        <v>151</v>
      </c>
      <c r="D90" s="22">
        <v>25</v>
      </c>
      <c r="E90" s="29" t="s">
        <v>165</v>
      </c>
      <c r="F90">
        <v>30</v>
      </c>
    </row>
    <row r="92" spans="1:8" x14ac:dyDescent="0.25">
      <c r="A92" s="34"/>
      <c r="B92" s="34"/>
      <c r="C92" s="35"/>
      <c r="D92" s="36"/>
      <c r="E92" s="37"/>
      <c r="F92" s="34"/>
      <c r="G92" s="34"/>
    </row>
    <row r="95" spans="1:8" x14ac:dyDescent="0.25">
      <c r="A95" s="4" t="s">
        <v>207</v>
      </c>
      <c r="F95" s="22" t="s">
        <v>219</v>
      </c>
    </row>
    <row r="96" spans="1:8" x14ac:dyDescent="0.25">
      <c r="A96" s="69" t="s">
        <v>208</v>
      </c>
      <c r="B96" s="70"/>
      <c r="C96" s="70"/>
      <c r="D96" s="70"/>
      <c r="E96" s="70"/>
      <c r="F96" s="71"/>
    </row>
    <row r="97" spans="1:28" x14ac:dyDescent="0.25">
      <c r="A97" s="50" t="s">
        <v>209</v>
      </c>
      <c r="B97" t="s">
        <v>240</v>
      </c>
      <c r="C97" s="51">
        <v>20</v>
      </c>
      <c r="D97"/>
      <c r="E97"/>
      <c r="F97" s="52"/>
    </row>
    <row r="98" spans="1:28" x14ac:dyDescent="0.25">
      <c r="A98" s="50" t="s">
        <v>210</v>
      </c>
      <c r="B98" t="s">
        <v>240</v>
      </c>
      <c r="C98" s="51">
        <v>8</v>
      </c>
      <c r="D98"/>
      <c r="E98"/>
      <c r="F98" s="52"/>
    </row>
    <row r="99" spans="1:28" x14ac:dyDescent="0.25">
      <c r="A99" s="50" t="s">
        <v>211</v>
      </c>
      <c r="B99" t="s">
        <v>212</v>
      </c>
      <c r="C99" s="51">
        <v>5.8</v>
      </c>
      <c r="D99" s="72" t="s">
        <v>213</v>
      </c>
      <c r="E99" s="72"/>
      <c r="F99" s="73"/>
    </row>
    <row r="100" spans="1:28" x14ac:dyDescent="0.25">
      <c r="A100" s="50" t="s">
        <v>214</v>
      </c>
      <c r="B100" t="s">
        <v>212</v>
      </c>
      <c r="C100" s="51">
        <v>8</v>
      </c>
      <c r="D100" t="s">
        <v>215</v>
      </c>
      <c r="E100"/>
      <c r="F100" s="52"/>
    </row>
    <row r="101" spans="1:28" x14ac:dyDescent="0.25">
      <c r="A101" s="50" t="s">
        <v>216</v>
      </c>
      <c r="B101" t="s">
        <v>212</v>
      </c>
      <c r="C101" s="51">
        <v>200</v>
      </c>
      <c r="D101"/>
      <c r="E101"/>
      <c r="F101" s="52"/>
    </row>
    <row r="102" spans="1:28" x14ac:dyDescent="0.25">
      <c r="A102" s="50" t="s">
        <v>217</v>
      </c>
      <c r="B102" t="s">
        <v>212</v>
      </c>
      <c r="C102" s="51">
        <v>13.5</v>
      </c>
      <c r="D102"/>
      <c r="E102"/>
      <c r="F102" s="52"/>
    </row>
    <row r="103" spans="1:28" x14ac:dyDescent="0.25">
      <c r="A103" s="20" t="s">
        <v>218</v>
      </c>
      <c r="B103" s="53" t="s">
        <v>212</v>
      </c>
      <c r="C103" s="54">
        <v>120</v>
      </c>
      <c r="D103" s="53"/>
      <c r="E103" s="53"/>
      <c r="F103" s="55"/>
    </row>
    <row r="106" spans="1:28" x14ac:dyDescent="0.25">
      <c r="A106" s="4" t="s">
        <v>241</v>
      </c>
    </row>
    <row r="107" spans="1:28" s="4" customFormat="1" x14ac:dyDescent="0.25">
      <c r="A107" s="67" t="s">
        <v>220</v>
      </c>
      <c r="B107" s="68"/>
      <c r="C107" s="60"/>
      <c r="D107" s="61"/>
      <c r="E107" s="62"/>
      <c r="F107" s="67" t="s">
        <v>209</v>
      </c>
      <c r="G107" s="68"/>
      <c r="H107" s="60" t="s">
        <v>221</v>
      </c>
      <c r="I107" s="60"/>
      <c r="J107" s="67" t="s">
        <v>222</v>
      </c>
      <c r="K107" s="68"/>
      <c r="L107" s="67" t="s">
        <v>216</v>
      </c>
      <c r="M107" s="68"/>
      <c r="N107" s="67" t="s">
        <v>223</v>
      </c>
      <c r="O107" s="68"/>
      <c r="P107" s="67" t="s">
        <v>224</v>
      </c>
      <c r="Q107" s="68"/>
      <c r="R107" s="67" t="s">
        <v>225</v>
      </c>
      <c r="S107" s="68"/>
      <c r="T107" s="67" t="s">
        <v>226</v>
      </c>
      <c r="U107" s="68"/>
      <c r="V107" s="63" t="s">
        <v>238</v>
      </c>
      <c r="W107" s="63" t="s">
        <v>239</v>
      </c>
      <c r="X107" s="60" t="s">
        <v>227</v>
      </c>
      <c r="Y107" s="60" t="s">
        <v>228</v>
      </c>
      <c r="Z107" s="60" t="s">
        <v>229</v>
      </c>
      <c r="AA107" s="60" t="s">
        <v>230</v>
      </c>
      <c r="AB107" s="60"/>
    </row>
    <row r="108" spans="1:28" s="4" customFormat="1" x14ac:dyDescent="0.25">
      <c r="A108" s="60" t="s">
        <v>231</v>
      </c>
      <c r="B108" s="60" t="s">
        <v>232</v>
      </c>
      <c r="C108" s="60" t="s">
        <v>29</v>
      </c>
      <c r="D108" s="61" t="s">
        <v>233</v>
      </c>
      <c r="E108" s="62" t="s">
        <v>234</v>
      </c>
      <c r="F108" s="60" t="s">
        <v>29</v>
      </c>
      <c r="G108" s="60" t="s">
        <v>235</v>
      </c>
      <c r="H108" s="60" t="s">
        <v>29</v>
      </c>
      <c r="I108" s="60" t="s">
        <v>235</v>
      </c>
      <c r="J108" s="60" t="s">
        <v>236</v>
      </c>
      <c r="K108" s="60" t="s">
        <v>235</v>
      </c>
      <c r="L108" s="60" t="s">
        <v>236</v>
      </c>
      <c r="M108" s="60" t="s">
        <v>235</v>
      </c>
      <c r="N108" s="60" t="s">
        <v>237</v>
      </c>
      <c r="O108" s="60" t="s">
        <v>235</v>
      </c>
      <c r="P108" s="60" t="s">
        <v>236</v>
      </c>
      <c r="Q108" s="60" t="s">
        <v>235</v>
      </c>
      <c r="R108" s="60" t="s">
        <v>236</v>
      </c>
      <c r="S108" s="60" t="s">
        <v>235</v>
      </c>
      <c r="T108" s="60" t="s">
        <v>236</v>
      </c>
      <c r="U108" s="60" t="s">
        <v>235</v>
      </c>
      <c r="V108" s="60"/>
      <c r="W108" s="60"/>
      <c r="X108" s="60"/>
      <c r="Y108" s="60"/>
      <c r="Z108" s="60"/>
      <c r="AA108" s="60"/>
      <c r="AB108" s="60"/>
    </row>
    <row r="109" spans="1:28" x14ac:dyDescent="0.25">
      <c r="A109" s="56">
        <v>2.5</v>
      </c>
      <c r="B109" s="56">
        <v>3</v>
      </c>
      <c r="C109" s="56">
        <v>34</v>
      </c>
      <c r="D109" s="57">
        <v>20</v>
      </c>
      <c r="E109" s="58">
        <v>680</v>
      </c>
      <c r="F109" s="56">
        <v>4</v>
      </c>
      <c r="G109" s="59">
        <v>80</v>
      </c>
      <c r="H109" s="56">
        <v>4</v>
      </c>
      <c r="I109" s="59">
        <v>32</v>
      </c>
      <c r="J109" s="56">
        <v>2</v>
      </c>
      <c r="K109" s="59">
        <v>64</v>
      </c>
      <c r="L109" s="56">
        <v>2.5</v>
      </c>
      <c r="M109" s="59">
        <v>500</v>
      </c>
      <c r="N109" s="56">
        <v>2</v>
      </c>
      <c r="O109" s="59">
        <v>50</v>
      </c>
      <c r="P109" s="56">
        <v>6.3</v>
      </c>
      <c r="Q109" s="59">
        <v>85.05</v>
      </c>
      <c r="R109" s="56">
        <v>2.5</v>
      </c>
      <c r="S109" s="59">
        <v>300</v>
      </c>
      <c r="T109" s="56">
        <v>1</v>
      </c>
      <c r="U109" s="59">
        <v>30</v>
      </c>
      <c r="V109" s="59">
        <v>50</v>
      </c>
      <c r="W109" s="59">
        <v>80</v>
      </c>
      <c r="X109" s="59">
        <v>1951.05</v>
      </c>
      <c r="Y109" s="59">
        <v>585.31499999999994</v>
      </c>
      <c r="Z109" s="59">
        <v>2536.3649999999998</v>
      </c>
      <c r="AA109" s="59">
        <v>1990</v>
      </c>
      <c r="AB109" s="59">
        <v>1690</v>
      </c>
    </row>
    <row r="110" spans="1:28" x14ac:dyDescent="0.25">
      <c r="A110" s="56">
        <v>3</v>
      </c>
      <c r="B110" s="56">
        <v>3</v>
      </c>
      <c r="C110" s="56">
        <v>34</v>
      </c>
      <c r="D110" s="57">
        <v>24</v>
      </c>
      <c r="E110" s="58">
        <v>816</v>
      </c>
      <c r="F110" s="56">
        <v>4</v>
      </c>
      <c r="G110" s="59">
        <v>80</v>
      </c>
      <c r="H110" s="56">
        <v>4</v>
      </c>
      <c r="I110" s="59">
        <v>32</v>
      </c>
      <c r="J110" s="56">
        <v>4</v>
      </c>
      <c r="K110" s="59">
        <v>128</v>
      </c>
      <c r="L110" s="56">
        <v>3</v>
      </c>
      <c r="M110" s="59">
        <v>600</v>
      </c>
      <c r="N110" s="56">
        <v>2</v>
      </c>
      <c r="O110" s="59">
        <v>50</v>
      </c>
      <c r="P110" s="56">
        <v>6.3</v>
      </c>
      <c r="Q110" s="59">
        <v>85.05</v>
      </c>
      <c r="R110" s="56">
        <v>3</v>
      </c>
      <c r="S110" s="59">
        <v>360</v>
      </c>
      <c r="T110" s="56">
        <v>1</v>
      </c>
      <c r="U110" s="59">
        <v>30</v>
      </c>
      <c r="V110" s="59">
        <v>50</v>
      </c>
      <c r="W110" s="59">
        <v>80</v>
      </c>
      <c r="X110" s="59">
        <v>2311.0500000000002</v>
      </c>
      <c r="Y110" s="59">
        <v>693.31500000000005</v>
      </c>
      <c r="Z110" s="59">
        <v>3004.3650000000002</v>
      </c>
      <c r="AA110" s="59">
        <v>2290</v>
      </c>
      <c r="AB110" s="59">
        <v>1790</v>
      </c>
    </row>
    <row r="111" spans="1:28" x14ac:dyDescent="0.25">
      <c r="A111" s="56">
        <v>3.5</v>
      </c>
      <c r="B111" s="56">
        <v>3</v>
      </c>
      <c r="C111" s="56">
        <v>34</v>
      </c>
      <c r="D111" s="57">
        <v>28</v>
      </c>
      <c r="E111" s="58">
        <v>952</v>
      </c>
      <c r="F111" s="56">
        <v>4</v>
      </c>
      <c r="G111" s="59">
        <v>80</v>
      </c>
      <c r="H111" s="56">
        <v>4</v>
      </c>
      <c r="I111" s="59">
        <v>32</v>
      </c>
      <c r="J111" s="56">
        <v>4</v>
      </c>
      <c r="K111" s="59">
        <v>128</v>
      </c>
      <c r="L111" s="56">
        <v>3.5</v>
      </c>
      <c r="M111" s="59">
        <v>700</v>
      </c>
      <c r="N111" s="56">
        <v>2</v>
      </c>
      <c r="O111" s="59">
        <v>50</v>
      </c>
      <c r="P111" s="56">
        <v>6.3</v>
      </c>
      <c r="Q111" s="59">
        <v>85.05</v>
      </c>
      <c r="R111" s="56">
        <v>3.5</v>
      </c>
      <c r="S111" s="59">
        <v>420</v>
      </c>
      <c r="T111" s="56">
        <v>1</v>
      </c>
      <c r="U111" s="59">
        <v>30</v>
      </c>
      <c r="V111" s="59">
        <v>50</v>
      </c>
      <c r="W111" s="59">
        <v>90</v>
      </c>
      <c r="X111" s="59">
        <v>2617.0500000000002</v>
      </c>
      <c r="Y111" s="59">
        <v>785.11500000000001</v>
      </c>
      <c r="Z111" s="59">
        <v>3402.165</v>
      </c>
      <c r="AA111" s="59">
        <v>2590</v>
      </c>
      <c r="AB111" s="59">
        <v>1990</v>
      </c>
    </row>
    <row r="112" spans="1:28" x14ac:dyDescent="0.25">
      <c r="A112" s="56">
        <v>4</v>
      </c>
      <c r="B112" s="56">
        <v>4</v>
      </c>
      <c r="C112" s="56">
        <v>44</v>
      </c>
      <c r="D112" s="57">
        <v>32</v>
      </c>
      <c r="E112" s="58">
        <v>1408</v>
      </c>
      <c r="F112" s="56">
        <v>4</v>
      </c>
      <c r="G112" s="59">
        <v>80</v>
      </c>
      <c r="H112" s="56">
        <v>4</v>
      </c>
      <c r="I112" s="59">
        <v>32</v>
      </c>
      <c r="J112" s="56">
        <v>5</v>
      </c>
      <c r="K112" s="59">
        <v>200</v>
      </c>
      <c r="L112" s="56">
        <v>4</v>
      </c>
      <c r="M112" s="59">
        <v>800</v>
      </c>
      <c r="N112" s="56">
        <v>2</v>
      </c>
      <c r="O112" s="59">
        <v>60</v>
      </c>
      <c r="P112" s="56">
        <v>8.3000000000000007</v>
      </c>
      <c r="Q112" s="59">
        <v>112.05000000000001</v>
      </c>
      <c r="R112" s="56">
        <v>4</v>
      </c>
      <c r="S112" s="59">
        <v>480</v>
      </c>
      <c r="T112" s="56">
        <v>1</v>
      </c>
      <c r="U112" s="59">
        <v>30</v>
      </c>
      <c r="V112" s="59">
        <v>60</v>
      </c>
      <c r="W112" s="59">
        <v>90</v>
      </c>
      <c r="X112" s="59">
        <v>3352.05</v>
      </c>
      <c r="Y112" s="59">
        <v>1005.615</v>
      </c>
      <c r="Z112" s="59">
        <v>4357.665</v>
      </c>
      <c r="AA112" s="59">
        <v>3490</v>
      </c>
      <c r="AB112" s="59">
        <v>2690</v>
      </c>
    </row>
    <row r="113" spans="1:28" x14ac:dyDescent="0.25">
      <c r="A113" s="56">
        <v>4.5</v>
      </c>
      <c r="B113" s="56">
        <v>4</v>
      </c>
      <c r="C113" s="56">
        <v>44</v>
      </c>
      <c r="D113" s="57">
        <v>36</v>
      </c>
      <c r="E113" s="58">
        <v>1584</v>
      </c>
      <c r="F113" s="56">
        <v>4</v>
      </c>
      <c r="G113" s="59">
        <v>80</v>
      </c>
      <c r="H113" s="56">
        <v>4</v>
      </c>
      <c r="I113" s="59">
        <v>32</v>
      </c>
      <c r="J113" s="56">
        <v>5</v>
      </c>
      <c r="K113" s="59">
        <v>200</v>
      </c>
      <c r="L113" s="56">
        <v>4.5</v>
      </c>
      <c r="M113" s="59">
        <v>900</v>
      </c>
      <c r="N113" s="56">
        <v>2</v>
      </c>
      <c r="O113" s="59">
        <v>60</v>
      </c>
      <c r="P113" s="56">
        <v>8.3000000000000007</v>
      </c>
      <c r="Q113" s="59">
        <v>112.05000000000001</v>
      </c>
      <c r="R113" s="56">
        <v>4.5</v>
      </c>
      <c r="S113" s="59">
        <v>540</v>
      </c>
      <c r="T113" s="56">
        <v>1</v>
      </c>
      <c r="U113" s="59">
        <v>30</v>
      </c>
      <c r="V113" s="59">
        <v>60</v>
      </c>
      <c r="W113" s="59">
        <v>100</v>
      </c>
      <c r="X113" s="59">
        <v>3698.05</v>
      </c>
      <c r="Y113" s="59">
        <v>1109.415</v>
      </c>
      <c r="Z113" s="59">
        <v>4807.4650000000001</v>
      </c>
      <c r="AA113" s="59">
        <v>3790</v>
      </c>
      <c r="AB113" s="59">
        <v>2990</v>
      </c>
    </row>
    <row r="114" spans="1:28" x14ac:dyDescent="0.25">
      <c r="A114" s="56">
        <v>5</v>
      </c>
      <c r="B114" s="56">
        <v>5</v>
      </c>
      <c r="C114" s="56">
        <v>54</v>
      </c>
      <c r="D114" s="57">
        <v>40</v>
      </c>
      <c r="E114" s="58">
        <v>2160</v>
      </c>
      <c r="F114" s="56">
        <v>6</v>
      </c>
      <c r="G114" s="59">
        <v>120</v>
      </c>
      <c r="H114" s="56">
        <v>6</v>
      </c>
      <c r="I114" s="59">
        <v>48</v>
      </c>
      <c r="J114" s="56">
        <v>6</v>
      </c>
      <c r="K114" s="59">
        <v>288</v>
      </c>
      <c r="L114" s="56">
        <v>5</v>
      </c>
      <c r="M114" s="59">
        <v>1000</v>
      </c>
      <c r="N114" s="56">
        <v>2</v>
      </c>
      <c r="O114" s="59">
        <v>65</v>
      </c>
      <c r="P114" s="56">
        <v>10.3</v>
      </c>
      <c r="Q114" s="59">
        <v>139.05000000000001</v>
      </c>
      <c r="R114" s="56">
        <v>5</v>
      </c>
      <c r="S114" s="59">
        <v>600</v>
      </c>
      <c r="T114" s="56">
        <v>1</v>
      </c>
      <c r="U114" s="59">
        <v>30</v>
      </c>
      <c r="V114" s="59">
        <v>60</v>
      </c>
      <c r="W114" s="59">
        <v>100</v>
      </c>
      <c r="X114" s="59">
        <v>4610.05</v>
      </c>
      <c r="Y114" s="59">
        <v>1383.0150000000001</v>
      </c>
      <c r="Z114" s="59">
        <v>5993.0650000000005</v>
      </c>
      <c r="AA114" s="59">
        <v>4690</v>
      </c>
      <c r="AB114" s="59">
        <v>3790</v>
      </c>
    </row>
    <row r="116" spans="1:28" x14ac:dyDescent="0.25">
      <c r="A116" s="4" t="s">
        <v>242</v>
      </c>
    </row>
  </sheetData>
  <mergeCells count="10">
    <mergeCell ref="P107:Q107"/>
    <mergeCell ref="R107:S107"/>
    <mergeCell ref="T107:U107"/>
    <mergeCell ref="A96:F96"/>
    <mergeCell ref="D99:F99"/>
    <mergeCell ref="A107:B107"/>
    <mergeCell ref="F107:G107"/>
    <mergeCell ref="J107:K107"/>
    <mergeCell ref="L107:M107"/>
    <mergeCell ref="N107:O107"/>
  </mergeCells>
  <pageMargins left="0.7" right="0.7" top="0.75" bottom="0.75" header="0.3" footer="0.3"/>
  <pageSetup paperSize="9" scale="23" fitToHeight="0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735B5D-24F4-4802-8605-1B262A65CBC7}">
  <dimension ref="A3:L90"/>
  <sheetViews>
    <sheetView topLeftCell="A20" workbookViewId="0">
      <selection activeCell="I97" sqref="I97"/>
    </sheetView>
  </sheetViews>
  <sheetFormatPr baseColWidth="10" defaultRowHeight="15" x14ac:dyDescent="0.25"/>
  <cols>
    <col min="1" max="1" width="19" customWidth="1"/>
  </cols>
  <sheetData>
    <row r="3" spans="3:9" x14ac:dyDescent="0.25">
      <c r="C3" s="4" t="s">
        <v>243</v>
      </c>
      <c r="D3" t="s">
        <v>244</v>
      </c>
    </row>
    <row r="5" spans="3:9" x14ac:dyDescent="0.25">
      <c r="C5" t="s">
        <v>245</v>
      </c>
    </row>
    <row r="6" spans="3:9" x14ac:dyDescent="0.25">
      <c r="C6" t="s">
        <v>246</v>
      </c>
      <c r="E6">
        <v>200</v>
      </c>
    </row>
    <row r="7" spans="3:9" x14ac:dyDescent="0.25">
      <c r="C7" t="s">
        <v>247</v>
      </c>
      <c r="E7">
        <v>100</v>
      </c>
    </row>
    <row r="8" spans="3:9" x14ac:dyDescent="0.25">
      <c r="C8" t="s">
        <v>248</v>
      </c>
      <c r="E8">
        <v>50</v>
      </c>
    </row>
    <row r="9" spans="3:9" x14ac:dyDescent="0.25">
      <c r="C9" s="3" t="s">
        <v>249</v>
      </c>
      <c r="D9" s="3"/>
      <c r="E9" s="3">
        <f>SUM(E6:E8)</f>
        <v>350</v>
      </c>
      <c r="G9" s="3" t="s">
        <v>250</v>
      </c>
      <c r="H9" s="3"/>
      <c r="I9" s="3">
        <v>790</v>
      </c>
    </row>
    <row r="12" spans="3:9" x14ac:dyDescent="0.25">
      <c r="C12" s="4" t="s">
        <v>243</v>
      </c>
      <c r="D12" t="s">
        <v>251</v>
      </c>
    </row>
    <row r="14" spans="3:9" x14ac:dyDescent="0.25">
      <c r="C14" t="s">
        <v>245</v>
      </c>
    </row>
    <row r="15" spans="3:9" x14ac:dyDescent="0.25">
      <c r="C15" t="s">
        <v>246</v>
      </c>
      <c r="E15">
        <v>200</v>
      </c>
    </row>
    <row r="16" spans="3:9" x14ac:dyDescent="0.25">
      <c r="C16" t="s">
        <v>247</v>
      </c>
      <c r="E16">
        <v>200</v>
      </c>
    </row>
    <row r="17" spans="3:9" x14ac:dyDescent="0.25">
      <c r="C17" t="s">
        <v>248</v>
      </c>
      <c r="E17">
        <v>150</v>
      </c>
    </row>
    <row r="18" spans="3:9" x14ac:dyDescent="0.25">
      <c r="C18" s="3" t="s">
        <v>249</v>
      </c>
      <c r="D18" s="3"/>
      <c r="E18" s="3">
        <f>SUM(E15:E17)</f>
        <v>550</v>
      </c>
      <c r="G18" s="3" t="s">
        <v>250</v>
      </c>
      <c r="H18" s="3"/>
      <c r="I18" s="3">
        <v>1100</v>
      </c>
    </row>
    <row r="21" spans="3:9" x14ac:dyDescent="0.25">
      <c r="C21" s="4" t="s">
        <v>252</v>
      </c>
      <c r="D21" t="s">
        <v>244</v>
      </c>
    </row>
    <row r="23" spans="3:9" x14ac:dyDescent="0.25">
      <c r="C23" t="s">
        <v>246</v>
      </c>
      <c r="E23">
        <v>50</v>
      </c>
    </row>
    <row r="24" spans="3:9" x14ac:dyDescent="0.25">
      <c r="C24" t="s">
        <v>253</v>
      </c>
      <c r="E24">
        <v>100</v>
      </c>
    </row>
    <row r="25" spans="3:9" x14ac:dyDescent="0.25">
      <c r="C25" t="s">
        <v>248</v>
      </c>
      <c r="E25">
        <v>60</v>
      </c>
    </row>
    <row r="26" spans="3:9" x14ac:dyDescent="0.25">
      <c r="C26" s="3" t="s">
        <v>249</v>
      </c>
      <c r="D26" s="3"/>
      <c r="E26" s="3">
        <f>SUM(E23:E25)</f>
        <v>210</v>
      </c>
      <c r="G26" s="3" t="s">
        <v>250</v>
      </c>
      <c r="H26" s="3"/>
      <c r="I26" s="3">
        <v>400</v>
      </c>
    </row>
    <row r="29" spans="3:9" x14ac:dyDescent="0.25">
      <c r="C29" s="4" t="s">
        <v>252</v>
      </c>
      <c r="D29" t="s">
        <v>251</v>
      </c>
    </row>
    <row r="31" spans="3:9" x14ac:dyDescent="0.25">
      <c r="C31" t="s">
        <v>246</v>
      </c>
      <c r="E31">
        <v>50</v>
      </c>
    </row>
    <row r="32" spans="3:9" x14ac:dyDescent="0.25">
      <c r="C32" t="s">
        <v>253</v>
      </c>
      <c r="E32">
        <v>200</v>
      </c>
    </row>
    <row r="33" spans="1:12" x14ac:dyDescent="0.25">
      <c r="C33" t="s">
        <v>248</v>
      </c>
      <c r="E33">
        <v>100</v>
      </c>
    </row>
    <row r="34" spans="1:12" x14ac:dyDescent="0.25">
      <c r="C34" s="3" t="s">
        <v>249</v>
      </c>
      <c r="D34" s="3"/>
      <c r="E34" s="3">
        <f>SUM(E31:E33)</f>
        <v>350</v>
      </c>
      <c r="G34" s="3" t="s">
        <v>250</v>
      </c>
      <c r="H34" s="3"/>
      <c r="I34" s="3">
        <v>550</v>
      </c>
    </row>
    <row r="36" spans="1:12" x14ac:dyDescent="0.25">
      <c r="A36" s="64"/>
      <c r="B36" s="64"/>
      <c r="C36" s="64"/>
      <c r="D36" s="64"/>
      <c r="E36" s="64"/>
      <c r="F36" s="64"/>
      <c r="G36" s="64"/>
      <c r="H36" s="64"/>
      <c r="I36" s="64"/>
      <c r="J36" s="64"/>
      <c r="K36" s="64"/>
      <c r="L36" s="64"/>
    </row>
    <row r="37" spans="1:12" x14ac:dyDescent="0.25">
      <c r="B37" s="65" t="s">
        <v>254</v>
      </c>
      <c r="C37" s="66"/>
      <c r="F37" t="s">
        <v>255</v>
      </c>
    </row>
    <row r="38" spans="1:12" x14ac:dyDescent="0.25">
      <c r="C38" t="s">
        <v>256</v>
      </c>
    </row>
    <row r="39" spans="1:12" x14ac:dyDescent="0.25">
      <c r="B39" t="s">
        <v>257</v>
      </c>
      <c r="E39" t="s">
        <v>258</v>
      </c>
    </row>
    <row r="40" spans="1:12" x14ac:dyDescent="0.25">
      <c r="B40">
        <v>18.5</v>
      </c>
      <c r="C40" t="s">
        <v>259</v>
      </c>
      <c r="E40" s="3" t="s">
        <v>260</v>
      </c>
      <c r="G40" t="s">
        <v>261</v>
      </c>
    </row>
    <row r="42" spans="1:12" x14ac:dyDescent="0.25">
      <c r="B42" s="65" t="s">
        <v>262</v>
      </c>
      <c r="C42" s="66"/>
      <c r="F42" t="s">
        <v>255</v>
      </c>
    </row>
    <row r="43" spans="1:12" x14ac:dyDescent="0.25">
      <c r="C43" t="s">
        <v>263</v>
      </c>
    </row>
    <row r="44" spans="1:12" x14ac:dyDescent="0.25">
      <c r="B44" t="s">
        <v>257</v>
      </c>
      <c r="E44" t="s">
        <v>264</v>
      </c>
    </row>
    <row r="45" spans="1:12" x14ac:dyDescent="0.25">
      <c r="B45">
        <v>648</v>
      </c>
      <c r="C45" t="s">
        <v>265</v>
      </c>
      <c r="E45" s="3">
        <v>2490</v>
      </c>
      <c r="G45" t="s">
        <v>266</v>
      </c>
    </row>
    <row r="46" spans="1:12" x14ac:dyDescent="0.25">
      <c r="C46" t="s">
        <v>267</v>
      </c>
    </row>
    <row r="48" spans="1:12" x14ac:dyDescent="0.25">
      <c r="B48" s="65" t="s">
        <v>268</v>
      </c>
      <c r="C48" s="66"/>
    </row>
    <row r="49" spans="1:6" x14ac:dyDescent="0.25">
      <c r="C49" s="4" t="s">
        <v>269</v>
      </c>
      <c r="F49" t="s">
        <v>255</v>
      </c>
    </row>
    <row r="50" spans="1:6" x14ac:dyDescent="0.25">
      <c r="C50" t="s">
        <v>270</v>
      </c>
    </row>
    <row r="51" spans="1:6" x14ac:dyDescent="0.25">
      <c r="B51" t="s">
        <v>257</v>
      </c>
      <c r="E51" t="s">
        <v>264</v>
      </c>
    </row>
    <row r="52" spans="1:6" x14ac:dyDescent="0.25">
      <c r="B52">
        <v>143.5</v>
      </c>
      <c r="E52" s="3">
        <v>430.5</v>
      </c>
    </row>
    <row r="53" spans="1:6" x14ac:dyDescent="0.25">
      <c r="C53" s="4" t="s">
        <v>271</v>
      </c>
    </row>
    <row r="54" spans="1:6" x14ac:dyDescent="0.25">
      <c r="A54" t="s">
        <v>272</v>
      </c>
      <c r="B54" t="s">
        <v>273</v>
      </c>
      <c r="E54" t="s">
        <v>264</v>
      </c>
    </row>
    <row r="55" spans="1:6" x14ac:dyDescent="0.25">
      <c r="B55">
        <v>170</v>
      </c>
      <c r="C55" t="s">
        <v>274</v>
      </c>
      <c r="E55" s="3">
        <v>680</v>
      </c>
    </row>
    <row r="56" spans="1:6" x14ac:dyDescent="0.25">
      <c r="C56" s="4" t="s">
        <v>275</v>
      </c>
    </row>
    <row r="57" spans="1:6" x14ac:dyDescent="0.25">
      <c r="B57" t="s">
        <v>257</v>
      </c>
      <c r="D57" t="s">
        <v>267</v>
      </c>
      <c r="E57" t="s">
        <v>264</v>
      </c>
    </row>
    <row r="58" spans="1:6" x14ac:dyDescent="0.25">
      <c r="B58">
        <v>283.5</v>
      </c>
      <c r="E58" s="3">
        <v>850.5</v>
      </c>
    </row>
    <row r="59" spans="1:6" x14ac:dyDescent="0.25">
      <c r="C59" s="4" t="s">
        <v>276</v>
      </c>
    </row>
    <row r="60" spans="1:6" x14ac:dyDescent="0.25">
      <c r="A60" t="s">
        <v>277</v>
      </c>
      <c r="B60" t="s">
        <v>257</v>
      </c>
      <c r="D60" t="s">
        <v>267</v>
      </c>
      <c r="E60" t="s">
        <v>264</v>
      </c>
    </row>
    <row r="61" spans="1:6" x14ac:dyDescent="0.25">
      <c r="A61">
        <v>740</v>
      </c>
      <c r="B61">
        <v>370</v>
      </c>
      <c r="E61" s="3">
        <v>1554</v>
      </c>
    </row>
    <row r="62" spans="1:6" x14ac:dyDescent="0.25">
      <c r="A62" t="s">
        <v>278</v>
      </c>
      <c r="B62" t="s">
        <v>279</v>
      </c>
    </row>
    <row r="63" spans="1:6" x14ac:dyDescent="0.25">
      <c r="C63" s="4" t="s">
        <v>280</v>
      </c>
    </row>
    <row r="64" spans="1:6" x14ac:dyDescent="0.25">
      <c r="A64" t="s">
        <v>281</v>
      </c>
      <c r="B64" t="s">
        <v>282</v>
      </c>
      <c r="D64" t="s">
        <v>267</v>
      </c>
      <c r="E64" t="s">
        <v>264</v>
      </c>
    </row>
    <row r="65" spans="1:6" x14ac:dyDescent="0.25">
      <c r="A65">
        <v>367</v>
      </c>
      <c r="B65">
        <v>70</v>
      </c>
      <c r="C65" t="s">
        <v>283</v>
      </c>
      <c r="E65" s="3">
        <v>1835</v>
      </c>
    </row>
    <row r="66" spans="1:6" x14ac:dyDescent="0.25">
      <c r="C66" s="4" t="s">
        <v>284</v>
      </c>
    </row>
    <row r="67" spans="1:6" x14ac:dyDescent="0.25">
      <c r="A67" t="s">
        <v>281</v>
      </c>
      <c r="B67" t="s">
        <v>282</v>
      </c>
      <c r="D67" t="s">
        <v>267</v>
      </c>
      <c r="E67" t="s">
        <v>264</v>
      </c>
    </row>
    <row r="68" spans="1:6" x14ac:dyDescent="0.25">
      <c r="A68">
        <v>367</v>
      </c>
      <c r="B68">
        <v>70</v>
      </c>
      <c r="C68" t="s">
        <v>283</v>
      </c>
      <c r="E68" s="3">
        <v>1835</v>
      </c>
    </row>
    <row r="73" spans="1:6" x14ac:dyDescent="0.25">
      <c r="B73" s="65" t="s">
        <v>285</v>
      </c>
      <c r="C73" s="66"/>
    </row>
    <row r="74" spans="1:6" x14ac:dyDescent="0.25">
      <c r="C74" s="4" t="s">
        <v>269</v>
      </c>
      <c r="F74" t="s">
        <v>255</v>
      </c>
    </row>
    <row r="75" spans="1:6" x14ac:dyDescent="0.25">
      <c r="C75" t="s">
        <v>270</v>
      </c>
    </row>
    <row r="76" spans="1:6" x14ac:dyDescent="0.25">
      <c r="B76" t="s">
        <v>257</v>
      </c>
      <c r="E76" t="s">
        <v>264</v>
      </c>
    </row>
    <row r="77" spans="1:6" x14ac:dyDescent="0.25">
      <c r="B77">
        <v>287</v>
      </c>
      <c r="E77" s="3">
        <v>861</v>
      </c>
    </row>
    <row r="78" spans="1:6" x14ac:dyDescent="0.25">
      <c r="C78" s="4" t="s">
        <v>271</v>
      </c>
    </row>
    <row r="79" spans="1:6" x14ac:dyDescent="0.25">
      <c r="A79" t="s">
        <v>272</v>
      </c>
      <c r="B79" t="s">
        <v>273</v>
      </c>
      <c r="E79" t="s">
        <v>264</v>
      </c>
    </row>
    <row r="80" spans="1:6" x14ac:dyDescent="0.25">
      <c r="B80">
        <v>170</v>
      </c>
      <c r="D80" t="s">
        <v>286</v>
      </c>
      <c r="E80" s="3">
        <v>680</v>
      </c>
    </row>
    <row r="81" spans="1:5" x14ac:dyDescent="0.25">
      <c r="C81" s="4" t="s">
        <v>275</v>
      </c>
    </row>
    <row r="82" spans="1:5" x14ac:dyDescent="0.25">
      <c r="B82" t="s">
        <v>257</v>
      </c>
      <c r="D82" t="s">
        <v>267</v>
      </c>
      <c r="E82" t="s">
        <v>264</v>
      </c>
    </row>
    <row r="83" spans="1:5" x14ac:dyDescent="0.25">
      <c r="B83">
        <v>283.5</v>
      </c>
      <c r="E83" s="3">
        <v>850.5</v>
      </c>
    </row>
    <row r="84" spans="1:5" x14ac:dyDescent="0.25">
      <c r="C84" s="4" t="s">
        <v>276</v>
      </c>
    </row>
    <row r="85" spans="1:5" x14ac:dyDescent="0.25">
      <c r="A85" t="s">
        <v>277</v>
      </c>
      <c r="B85" t="s">
        <v>257</v>
      </c>
      <c r="D85" t="s">
        <v>267</v>
      </c>
      <c r="E85" t="s">
        <v>264</v>
      </c>
    </row>
    <row r="86" spans="1:5" x14ac:dyDescent="0.25">
      <c r="A86">
        <v>734</v>
      </c>
      <c r="B86">
        <v>140</v>
      </c>
      <c r="E86" s="3" t="s">
        <v>287</v>
      </c>
    </row>
    <row r="87" spans="1:5" x14ac:dyDescent="0.25">
      <c r="A87" t="s">
        <v>278</v>
      </c>
      <c r="B87" t="s">
        <v>279</v>
      </c>
    </row>
    <row r="88" spans="1:5" x14ac:dyDescent="0.25">
      <c r="C88" s="4" t="s">
        <v>280</v>
      </c>
    </row>
    <row r="89" spans="1:5" x14ac:dyDescent="0.25">
      <c r="A89" t="s">
        <v>281</v>
      </c>
      <c r="B89" t="s">
        <v>282</v>
      </c>
      <c r="D89" t="s">
        <v>267</v>
      </c>
      <c r="E89" t="s">
        <v>264</v>
      </c>
    </row>
    <row r="90" spans="1:5" x14ac:dyDescent="0.25">
      <c r="A90">
        <v>734</v>
      </c>
      <c r="B90">
        <v>140</v>
      </c>
      <c r="E90" s="3" t="s">
        <v>287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1</vt:i4>
      </vt:variant>
    </vt:vector>
  </HeadingPairs>
  <TitlesOfParts>
    <vt:vector size="10" baseType="lpstr">
      <vt:lpstr>Imp 1</vt:lpstr>
      <vt:lpstr>Imp 2</vt:lpstr>
      <vt:lpstr>Hoja1</vt:lpstr>
      <vt:lpstr>NOV2022</vt:lpstr>
      <vt:lpstr>Ago 23</vt:lpstr>
      <vt:lpstr>Abr 2024</vt:lpstr>
      <vt:lpstr>Julio 2025 (2)</vt:lpstr>
      <vt:lpstr>Julio 2025</vt:lpstr>
      <vt:lpstr>Precios Instalaciones</vt:lpstr>
      <vt:lpstr>'Precios Instalaciones'!Área_de_impresión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pcort</dc:creator>
  <cp:lastModifiedBy>Diego Soto</cp:lastModifiedBy>
  <cp:lastPrinted>2025-07-31T20:01:52Z</cp:lastPrinted>
  <dcterms:created xsi:type="dcterms:W3CDTF">2015-06-05T18:19:34Z</dcterms:created>
  <dcterms:modified xsi:type="dcterms:W3CDTF">2025-08-13T17:26:11Z</dcterms:modified>
</cp:coreProperties>
</file>